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cteague\Downloads\"/>
    </mc:Choice>
  </mc:AlternateContent>
  <xr:revisionPtr revIDLastSave="0" documentId="13_ncr:1_{788EEF05-DB7F-4F48-AC39-163D792F2235}" xr6:coauthVersionLast="47" xr6:coauthVersionMax="47" xr10:uidLastSave="{00000000-0000-0000-0000-000000000000}"/>
  <bookViews>
    <workbookView xWindow="4710" yWindow="2445" windowWidth="19905" windowHeight="12030" activeTab="2" xr2:uid="{00000000-000D-0000-FFFF-FFFF00000000}"/>
  </bookViews>
  <sheets>
    <sheet name="Cover Page" sheetId="25" r:id="rId1"/>
    <sheet name="First Lien Mortgages" sheetId="26" r:id="rId2"/>
    <sheet name="Heloans" sheetId="23" r:id="rId3"/>
  </sheets>
  <externalReferences>
    <externalReference r:id="rId4"/>
    <externalReference r:id="rId5"/>
    <externalReference r:id="rId6"/>
  </externalReferences>
  <definedNames>
    <definedName name="_2ndLien_Coupons">#REF!</definedName>
    <definedName name="_2ndLien_Coupons_Header">#REF!</definedName>
    <definedName name="_2ndLien_ExtFee">#REF!</definedName>
    <definedName name="_2ndLien_FullDoc">#REF!</definedName>
    <definedName name="_2ndLien_LLPA">#REF!</definedName>
    <definedName name="_2ndLien_LockPeriod">#REF!</definedName>
    <definedName name="_2ndLien_LTV_Header">#REF!</definedName>
    <definedName name="_2ndLien_Type">#REF!</definedName>
    <definedName name="_2ndLien_Type_Header">#REF!</definedName>
    <definedName name="AddlFinancedPropertiesField">#REF!</definedName>
    <definedName name="bb_Q0FCMjY4M0FEQTU4NDYxM0" localSheetId="1" hidden="1">'[1]New Market Data'!#REF!</definedName>
    <definedName name="bb_Q0FCMjY4M0FEQTU4NDYxM0" localSheetId="2" hidden="1">'[1]New Market Data'!#REF!</definedName>
    <definedName name="bb_Q0FCMjY4M0FEQTU4NDYxM0" hidden="1">'[1]New Market Data'!#REF!</definedName>
    <definedName name="BulkCalcHeader">#REF!</definedName>
    <definedName name="Dropdown_Amort">[2]ComboBoxes!$B$2:$B$10</definedName>
    <definedName name="DropDown_DTI">[2]ComboBoxes!$M$2:$M$6</definedName>
    <definedName name="DropDown_Fico">[2]ComboBoxes!$K$2:$K$12</definedName>
    <definedName name="DropDown_State">[2]ComboBoxes!$V$2:$V$3</definedName>
    <definedName name="DropDown_UPB">[2]ComboBoxes!$F$2:$F$11</definedName>
    <definedName name="DSCR_AnyDoc">#REF!</definedName>
    <definedName name="DSCR_Coupons">#REF!</definedName>
    <definedName name="DSCR_Coupons_Header">#REF!</definedName>
    <definedName name="DSCR_ExtFee">#REF!</definedName>
    <definedName name="DSCR_LLPA">#REF!</definedName>
    <definedName name="DSCR_LockPeriod">#REF!</definedName>
    <definedName name="DSCR_LTV_Header">#REF!</definedName>
    <definedName name="DSCR_PrepayPenalty">#REF!</definedName>
    <definedName name="DSCR_Type">#REF!</definedName>
    <definedName name="DSCR_Type_Header">#REF!</definedName>
    <definedName name="DSCRCross_AnyDoc">#REF!</definedName>
    <definedName name="DSCRCross_Coupons">#REF!</definedName>
    <definedName name="DSCRCross_Coupons_Header">#REF!</definedName>
    <definedName name="DSCRCross_ExtFee">#REF!</definedName>
    <definedName name="DSCRCross_LLPA">#REF!</definedName>
    <definedName name="DSCRCross_LockPeriod">#REF!</definedName>
    <definedName name="DSCRCross_LTV_Header">#REF!</definedName>
    <definedName name="DSCRCross_PrepayPenalty">#REF!</definedName>
    <definedName name="DSCRCross_Type">#REF!</definedName>
    <definedName name="DSCRCross_Type_Header">#REF!</definedName>
    <definedName name="ExpPrime_AltDoc">#REF!</definedName>
    <definedName name="ExpPrime_Coupons">#REF!</definedName>
    <definedName name="ExpPrime_Coupons_Header">#REF!</definedName>
    <definedName name="ExpPrime_ExtFee">#REF!</definedName>
    <definedName name="ExpPrime_FullDoc">#REF!</definedName>
    <definedName name="ExpPrime_LLPA">#REF!</definedName>
    <definedName name="ExpPrime_LockPeriod">#REF!</definedName>
    <definedName name="ExpPrime_LTV_Header">#REF!</definedName>
    <definedName name="ExpPrime_PrepayPenalty">#REF!</definedName>
    <definedName name="ExpPrime_Type">#REF!</definedName>
    <definedName name="ExpPrime_Type_Header">#REF!</definedName>
    <definedName name="ExpPrime_Types">#REF!</definedName>
    <definedName name="Foreign_Coupons">#REF!</definedName>
    <definedName name="Foreign_Coupons_Header">#REF!</definedName>
    <definedName name="Foreign_DSCRInvestor">#REF!</definedName>
    <definedName name="Foreign_DTIInvestor">#REF!</definedName>
    <definedName name="Foreign_ExtFee">#REF!</definedName>
    <definedName name="Foreign_LLPA">#REF!</definedName>
    <definedName name="Foreign_LockPeriod">#REF!</definedName>
    <definedName name="Foreign_LTV_Header">#REF!</definedName>
    <definedName name="Foreign_PrepayPenalty">#REF!</definedName>
    <definedName name="Foreign_SecondHome">#REF!</definedName>
    <definedName name="Foreign_Type">#REF!</definedName>
    <definedName name="Foreign_Type_Header">#REF!</definedName>
    <definedName name="InvestorAccessPending" localSheetId="1" hidden="1">'[3]New Market Data'!#REF!</definedName>
    <definedName name="InvestorAccessPending" localSheetId="2" hidden="1">'[3]New Market Data'!#REF!</definedName>
    <definedName name="InvestorAccessPending" hidden="1">'[3]New Market Data'!#REF!</definedName>
    <definedName name="JumboAUS_ARMCashout">#REF!</definedName>
    <definedName name="JumboAUS_ARMPurchaseRefi">#REF!</definedName>
    <definedName name="JumboAUS_Coupon_Arm10">#REF!</definedName>
    <definedName name="JumboAUS_Coupon_Arm5">#REF!</definedName>
    <definedName name="JumboAUS_Coupon_Arm7">#REF!</definedName>
    <definedName name="JumboAUS_Coupon_Fix15">#REF!</definedName>
    <definedName name="JumboAUS_Coupon_Fix30">#REF!</definedName>
    <definedName name="JumboAUS_Coupon_Header">#REF!</definedName>
    <definedName name="JumboAUS_ExtFee">#REF!</definedName>
    <definedName name="JumboAUS_FixedCashout">#REF!</definedName>
    <definedName name="JumboAUS_FixedPurchaseRefi">#REF!</definedName>
    <definedName name="JumboAUS_LLPA">#REF!</definedName>
    <definedName name="JumboAUS_LTV_Header">#REF!</definedName>
    <definedName name="JumboAUS_Type">#REF!</definedName>
    <definedName name="JumboAUS_Type_Header">#REF!</definedName>
    <definedName name="_xlnm.Print_Area" localSheetId="0">'Cover Page'!$A$1:$F$54</definedName>
    <definedName name="_xlnm.Print_Area" localSheetId="1">'First Lien Mortgages'!$A$1:$M$74</definedName>
    <definedName name="_xlnm.Print_Area" localSheetId="2">Heloans!$A$1:$K$54</definedName>
    <definedName name="ProgramNameDropDown">#REF!</definedName>
    <definedName name="Result_BasePrice">#REF!</definedName>
    <definedName name="Sharp_AltDoc">#REF!</definedName>
    <definedName name="Sharp_Coupons">#REF!</definedName>
    <definedName name="Sharp_Coupons_Header">#REF!</definedName>
    <definedName name="Sharp_ExtFee">#REF!</definedName>
    <definedName name="Sharp_FullDoc">#REF!</definedName>
    <definedName name="Sharp_LLPA">#REF!</definedName>
    <definedName name="Sharp_LockPeriod">#REF!</definedName>
    <definedName name="Sharp_LTV_Header">#REF!</definedName>
    <definedName name="Sharp_PrepayPenalty">#REF!</definedName>
    <definedName name="Sharp_Type">#REF!</definedName>
    <definedName name="Sharp_Type_Header">#REF!</definedName>
    <definedName name="SharpAPlus_AltDoc">#REF!</definedName>
    <definedName name="SharpAPlus_Coupons">#REF!</definedName>
    <definedName name="SharpAPlus_Coupons_Header">#REF!</definedName>
    <definedName name="SharpAPlus_ExtFee">#REF!</definedName>
    <definedName name="SharpAPlus_FullDoc">#REF!</definedName>
    <definedName name="SharpAPlus_LLPA">#REF!</definedName>
    <definedName name="SharpAPlus_LockPeriod">#REF!</definedName>
    <definedName name="SharpAPlus_LTV_Header">#REF!</definedName>
    <definedName name="SharpAPlus_PrepayPenalty">#REF!</definedName>
    <definedName name="x30x12Field">#REF!</definedName>
    <definedName name="x60x24Fie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26" l="1"/>
  <c r="J2" i="23"/>
  <c r="J1" i="23" l="1"/>
  <c r="L1" i="26"/>
  <c r="C12" i="23" l="1"/>
  <c r="C13" i="23" s="1"/>
  <c r="C14" i="23" s="1"/>
  <c r="C15" i="23" s="1"/>
  <c r="C16" i="23" s="1"/>
  <c r="C17" i="23" s="1"/>
  <c r="C18" i="23" s="1"/>
  <c r="C19" i="23" s="1"/>
  <c r="C20" i="23" s="1"/>
  <c r="C21" i="23" s="1"/>
  <c r="C22" i="23" s="1"/>
  <c r="C23" i="23" s="1"/>
  <c r="C24" i="23" s="1"/>
  <c r="C25" i="23" s="1"/>
  <c r="C26" i="23" s="1"/>
  <c r="C27" i="23" s="1"/>
  <c r="C28" i="23" s="1"/>
  <c r="C29" i="23" s="1"/>
  <c r="C30" i="23" s="1"/>
  <c r="C31" i="23" s="1"/>
  <c r="C32" i="23" s="1"/>
  <c r="C33" i="23" s="1"/>
  <c r="C34" i="23" s="1"/>
  <c r="C35" i="23" s="1"/>
  <c r="C36" i="23" s="1"/>
  <c r="C37" i="23" s="1"/>
  <c r="C38" i="23" s="1"/>
  <c r="C39" i="23" s="1"/>
  <c r="C40" i="23" s="1"/>
  <c r="C41" i="23" s="1"/>
  <c r="C42" i="23" s="1"/>
  <c r="C43" i="23" s="1"/>
  <c r="C44" i="23" s="1"/>
  <c r="B12" i="23"/>
  <c r="B13" i="23" s="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B34" i="23" s="1"/>
  <c r="B35" i="23" s="1"/>
  <c r="B36" i="23" s="1"/>
  <c r="B37" i="23" s="1"/>
  <c r="B38" i="23" s="1"/>
  <c r="B39" i="23" s="1"/>
  <c r="B40" i="23" s="1"/>
  <c r="B41" i="23" s="1"/>
  <c r="B42" i="23" s="1"/>
  <c r="B43" i="23" s="1"/>
  <c r="B44" i="23" s="1"/>
  <c r="A12" i="23" l="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alcChain>
</file>

<file path=xl/sharedStrings.xml><?xml version="1.0" encoding="utf-8"?>
<sst xmlns="http://schemas.openxmlformats.org/spreadsheetml/2006/main" count="408" uniqueCount="218">
  <si>
    <t>N/A</t>
  </si>
  <si>
    <t>Second Home</t>
  </si>
  <si>
    <t>60.01-65.00</t>
  </si>
  <si>
    <t>65.01-70.00</t>
  </si>
  <si>
    <t>70.01-75.00</t>
  </si>
  <si>
    <t>Occupancy</t>
  </si>
  <si>
    <t>Min FICO</t>
  </si>
  <si>
    <t>Primary Residence</t>
  </si>
  <si>
    <t>720-739</t>
  </si>
  <si>
    <t>700-719</t>
  </si>
  <si>
    <t>680-699</t>
  </si>
  <si>
    <t>Tax Service Fee</t>
  </si>
  <si>
    <t>Investor</t>
  </si>
  <si>
    <t>75.01-80.00</t>
  </si>
  <si>
    <t>≤ 60.00</t>
  </si>
  <si>
    <t>2-4 Units</t>
  </si>
  <si>
    <t>760+</t>
  </si>
  <si>
    <t>740-759</t>
  </si>
  <si>
    <t>Coupon</t>
  </si>
  <si>
    <t>Condo</t>
  </si>
  <si>
    <t xml:space="preserve">LITE Doc HELOAN </t>
  </si>
  <si>
    <t>CLTV/FICO</t>
  </si>
  <si>
    <t>FICO</t>
  </si>
  <si>
    <t>Price Adjustors</t>
  </si>
  <si>
    <t>Min Price:</t>
  </si>
  <si>
    <t>Max Price:</t>
  </si>
  <si>
    <t>CORRESPONDENT</t>
  </si>
  <si>
    <t>Lock Policy</t>
  </si>
  <si>
    <t>Date</t>
  </si>
  <si>
    <t>Funding Fee</t>
  </si>
  <si>
    <t>Extension Fee</t>
  </si>
  <si>
    <t>(Max 2x / 30 days)</t>
  </si>
  <si>
    <t>15 Days</t>
  </si>
  <si>
    <t>30 Days</t>
  </si>
  <si>
    <t>Rate Sheet ID</t>
  </si>
  <si>
    <t>Lock Desk</t>
  </si>
  <si>
    <t>Hours</t>
  </si>
  <si>
    <t>Scenario Desk</t>
  </si>
  <si>
    <t>Sales</t>
  </si>
  <si>
    <t>Quontic Contact Information</t>
  </si>
  <si>
    <t>10AM to 7PM EST</t>
  </si>
  <si>
    <t xml:space="preserve"> * Fee is applied regardless of final purchase status </t>
  </si>
  <si>
    <t>DESCRIPTION</t>
  </si>
  <si>
    <t>Min Loan Amt</t>
  </si>
  <si>
    <t>Max Loan Amt</t>
  </si>
  <si>
    <t>0x30x12</t>
  </si>
  <si>
    <t>Product Type</t>
  </si>
  <si>
    <t>Property Type</t>
  </si>
  <si>
    <t>Interest Only</t>
  </si>
  <si>
    <t>Max DTI</t>
  </si>
  <si>
    <t>PROPERTY TYPE</t>
  </si>
  <si>
    <t>Non-Warrantable Condos</t>
  </si>
  <si>
    <t>Not Eligible</t>
  </si>
  <si>
    <t>Rural Properties</t>
  </si>
  <si>
    <t>BORROWER ELIGIBILITY</t>
  </si>
  <si>
    <t>Non-Occupant Co-Borrower</t>
  </si>
  <si>
    <t>Eligible, No Restrictions</t>
  </si>
  <si>
    <t>Cash Out Used as Reserves</t>
  </si>
  <si>
    <t>Additional One (1) Month PITI(A) for the subject property for each AFP (max 18 months)</t>
  </si>
  <si>
    <t>Not Allowed</t>
  </si>
  <si>
    <t>Bankruptcy / Short Sale/Deed in Lieu of Foreclosure</t>
  </si>
  <si>
    <t>Foreclosure</t>
  </si>
  <si>
    <t>Min 4 Years Seasoning</t>
  </si>
  <si>
    <t>Min 7 Years Seasoning</t>
  </si>
  <si>
    <t>PROGRAM REQUIREMENTS</t>
  </si>
  <si>
    <t>Mortgage History</t>
  </si>
  <si>
    <t>Max CLTV</t>
  </si>
  <si>
    <t>Primary Residence, Second Home, Investment</t>
  </si>
  <si>
    <t>Max 80% CLTV</t>
  </si>
  <si>
    <t>Max 80% CLTV; Second Homes Not Allowed</t>
  </si>
  <si>
    <t>Warrantable Condos</t>
  </si>
  <si>
    <t>Max 70% CLTV</t>
  </si>
  <si>
    <t>Permanent Residents</t>
  </si>
  <si>
    <t>Non-Permanent Residents</t>
  </si>
  <si>
    <t>ITIN</t>
  </si>
  <si>
    <t>Foreign National</t>
  </si>
  <si>
    <t>Max Combined UPB</t>
  </si>
  <si>
    <t>Primary Residences: $3,000,000
Second-Home: $2,000,000
Investment Properties: $3,000,000</t>
  </si>
  <si>
    <t>$100,000; 
$200,000 Texas Home Equity 50(a)(6)</t>
  </si>
  <si>
    <t>Corps &amp; LLCs</t>
  </si>
  <si>
    <t>Investment Properties Only</t>
  </si>
  <si>
    <t>SFH, PUD</t>
  </si>
  <si>
    <t>Salaried</t>
  </si>
  <si>
    <t xml:space="preserve">Self-Employed </t>
  </si>
  <si>
    <t>Written VOE with Two (2) years employment with current income (all sources). Verified by Employer.  Non-Arms Length Employment must be verified by Business's CPA/Accountant/Tax Preparer/Enrolled Agent.</t>
  </si>
  <si>
    <t>Must be self-employed for at least One (1) year and in the same line of business for at least Two (2) years. CPA/Accountant/Tax Preparer/Enrolled Agent prepared 12-month Profit &amp; Loss Statement and Self-Employment Letter.</t>
  </si>
  <si>
    <t>INCOME &amp; EMPLOYMENT QUALIFICATION</t>
  </si>
  <si>
    <t>Max Liens (inclusive of subject loan)</t>
  </si>
  <si>
    <t>Escrows</t>
  </si>
  <si>
    <t>Prepayment Penalties</t>
  </si>
  <si>
    <t>Investment</t>
  </si>
  <si>
    <t>OCCUPANCY</t>
  </si>
  <si>
    <t>Max 80% CLTV; 
Min 680 FICO</t>
  </si>
  <si>
    <t>Max 65% CLTV; 
Min 680 FICO</t>
  </si>
  <si>
    <t>Max 75% CLTV; 
Min 680 FICO</t>
  </si>
  <si>
    <t>Funding</t>
  </si>
  <si>
    <t>• All Lock Requests must be submitted prior to 7:00pm EST. Any lock requests submitted after this time will be processed next business day and will be subject to current market rates.
• Initial Lock Period is 30 Days. Maximum Two (2) rate lock extensions are available for up to 30 days total. The rate lock extension request must be made prior to the current lock expiration date. Expired locks or any subsequent lock requests made after the expiration of the second lock extension will be subject to Worst-Case Pricing:
   • If pricing is worse today, the loan will be re-locked according to today’s rate sheets for 15 days (new lock).
   • If pricing is better today, the loan will be extended at the prior rate for an additional 15 days at no charge. 
   • To relock under new rates, must wait 15 days after latest lock expiration date to “go back to market”.</t>
  </si>
  <si>
    <t>QB LITE DOC HELOAN</t>
  </si>
  <si>
    <t>Units</t>
  </si>
  <si>
    <t>Maximum Loan Amount</t>
  </si>
  <si>
    <t>CLTV</t>
  </si>
  <si>
    <t>Notes</t>
  </si>
  <si>
    <t>1-4</t>
  </si>
  <si>
    <r>
      <rPr>
        <u/>
        <sz val="11"/>
        <color theme="1"/>
        <rFont val="Franklin Gothic Book"/>
        <family val="2"/>
      </rPr>
      <t>• Rural Properties:</t>
    </r>
    <r>
      <rPr>
        <sz val="11"/>
        <color theme="1"/>
        <rFont val="Franklin Gothic Book"/>
        <family val="2"/>
      </rPr>
      <t xml:space="preserve">
  • Primary Residence &amp; Second Home Only
  • Max 10 acres
  • Max 75% CLTV</t>
    </r>
  </si>
  <si>
    <t>Eligibility Matrix</t>
  </si>
  <si>
    <t>• Max 50% DTI
• Non-Warrantable Condo: Max 70% CLTV 
• No 2-4 Unit Second Homes
• No Coops</t>
  </si>
  <si>
    <t>CorrApprovals@quonticbank.com</t>
  </si>
  <si>
    <t>CorrPostFunding@quonticbank.com</t>
  </si>
  <si>
    <t>CorrLockDesk@quonticbank.com</t>
  </si>
  <si>
    <t>CorrScenarios@quonticbank.com</t>
  </si>
  <si>
    <t>5/6 ARM</t>
  </si>
  <si>
    <t>Lite Doc &amp; Asset Utilization First-Lien Mortgages</t>
  </si>
  <si>
    <t>55.01-60.00</t>
  </si>
  <si>
    <t>≤ 55.00</t>
  </si>
  <si>
    <t>760-779</t>
  </si>
  <si>
    <t>780+</t>
  </si>
  <si>
    <t>660-679</t>
  </si>
  <si>
    <t>Loan Amount</t>
  </si>
  <si>
    <t>≤ 250,000</t>
  </si>
  <si>
    <t>250,001 - 1,000,000</t>
  </si>
  <si>
    <t>1,000,001 - 1,500,000</t>
  </si>
  <si>
    <t>1,500,001 - 2,000,000</t>
  </si>
  <si>
    <t>2,000,001 - 2,500,000</t>
  </si>
  <si>
    <t>2,500,001 - 3,000,000</t>
  </si>
  <si>
    <t>Property</t>
  </si>
  <si>
    <t>2-4 Unit</t>
  </si>
  <si>
    <t>Florida Condo</t>
  </si>
  <si>
    <t>Cash Out</t>
  </si>
  <si>
    <t>Purchase</t>
  </si>
  <si>
    <t>DTI</t>
  </si>
  <si>
    <t>Doc Type</t>
  </si>
  <si>
    <t>WVOE</t>
  </si>
  <si>
    <t>P&amp;L</t>
  </si>
  <si>
    <t>State</t>
  </si>
  <si>
    <t xml:space="preserve">Florida </t>
  </si>
  <si>
    <t>Loan Type / Features</t>
  </si>
  <si>
    <t>DTI &gt; 43</t>
  </si>
  <si>
    <t>• Asset Utilization: Minimum 700 FICO</t>
  </si>
  <si>
    <t>• No Rural Properties</t>
  </si>
  <si>
    <t>• Interest-Only: Minimum 700 FICO. Not Available to FTHBs.</t>
  </si>
  <si>
    <t>• Non-Warrantable Projects: Purchase &amp; R/T Refinance Max 75% LTV; Cashout Refinance Max 70% LTV.</t>
  </si>
  <si>
    <t>• US Citizens and Permanent Residents Only. Non-Permanent Residents and ITIN Borrowers are Ineligible.</t>
  </si>
  <si>
    <t>Extension Fees</t>
  </si>
  <si>
    <t>$150,000; 
$250,000 Texas Home Equity 50(a)(6)</t>
  </si>
  <si>
    <t>Unlimited</t>
  </si>
  <si>
    <t>QB Lite Doc Firsts</t>
  </si>
  <si>
    <t>QB Asset Utlilization Firsts</t>
  </si>
  <si>
    <t>SFH, 2-4 Family, PUD, Condo</t>
  </si>
  <si>
    <t>Yes; escrow waiver available for non-HPML</t>
  </si>
  <si>
    <t>Max 80% CLTV; 
Min 660 FICO</t>
  </si>
  <si>
    <t>Max 75% CLTV; 
Min 700 FICO</t>
  </si>
  <si>
    <t>Warrantable Condo/Coop</t>
  </si>
  <si>
    <t>Non-Warrantable Condo</t>
  </si>
  <si>
    <t>Non-Warrantable Coop</t>
  </si>
  <si>
    <t xml:space="preserve">Max 80% CLTV </t>
  </si>
  <si>
    <t>Warrantable Coops</t>
  </si>
  <si>
    <t>Non-Warrantable Coops</t>
  </si>
  <si>
    <t xml:space="preserve">N/A; No statement of Employment on 1003. Total qualifying monthly income will be calculated by adding all eligible, post-closing eligible assets at their utilization factor (see guidelines), divided by 60 months. Funds required for down payment, closing costs, and/or minimum reserve requirements will be deducted from the total assets and may not be utilized in the income calculation. A recent account statement for each eligible asset used to qualify the borrower must be provided. Statement(s) must be within 90 days of the closing date. </t>
  </si>
  <si>
    <t>Max 80% CLTV; 
Min 700 FICO</t>
  </si>
  <si>
    <t>3 years: 3/3/3</t>
  </si>
  <si>
    <t xml:space="preserve">Prepayment Penalty* </t>
  </si>
  <si>
    <t>No Prepay Penalty</t>
  </si>
  <si>
    <t>* Seller is responsible for all State prepayment compliance. Properties in states that restrict a 3-year PPP must be priced as No PrePay Penalty.</t>
  </si>
  <si>
    <t xml:space="preserve"> CLTV ≤ 65% = 0 Months PITI(A)
CLTV &gt; 65% =  3 Months PITI(A)</t>
  </si>
  <si>
    <t>Loan Amount ≤ $500,000 = 3 Months PITI(A)
Loan Amount $500,001 - $1,500,000 = 6 Months PITI(A)
Loan Amount &gt; $1,500,000 = 12 Months PITI(A)</t>
  </si>
  <si>
    <t>Owner-Occupied: Additional One (1) Month PITI(A) for the subject property for each AFP (max 18 months)
Investment: Additional Two (2) Months PITI(A) for the subject property for each AFP (max 18 months)</t>
  </si>
  <si>
    <t>Max In-Hand Cash Out Proceeds</t>
  </si>
  <si>
    <t>CLTV ≤ 60% = Max $1,500,000 
CLTV &gt; 60% = Max $750,000</t>
  </si>
  <si>
    <t>Primary and Second Homes Only; Max 10 acres; 
Max 75% CLTV</t>
  </si>
  <si>
    <t>Yes; Min 700 FICO. 
Not eligible to FTHBs</t>
  </si>
  <si>
    <t>Yes if: CLTV ≤ 70% and FICO ≥ 720</t>
  </si>
  <si>
    <t>Max 75% CLTV; Cash-Out Max 70% CLTV</t>
  </si>
  <si>
    <t>Owner-Occupied: N/A
Investment: Yes; Refer to Rate Sheet &amp; Guidelines</t>
  </si>
  <si>
    <t>SFH, 2-4 Family, PUD, Condo, Coop (owner-occupied only)</t>
  </si>
  <si>
    <t>Yes, no restriction</t>
  </si>
  <si>
    <t>Escrow Waiver (non-HPML)</t>
  </si>
  <si>
    <t>• Minimum Loan Amount: $150,000; For Texas 50(a)(6) Primary Cash-Out Refinance: $250,000</t>
  </si>
  <si>
    <t>• Max DTI: 50%</t>
  </si>
  <si>
    <t xml:space="preserve">• If the appraisal indicates the subject property is located in a declining market, the maximum LTV will be reduced by 5%. </t>
  </si>
  <si>
    <t>• Seller is responsible for compliance in accordance with Federal, State, and County High-Cost Limits, if applicable.</t>
  </si>
  <si>
    <t>Asset Utilization (min 700 FICO)</t>
  </si>
  <si>
    <t>• All Lock Requests must be submitted prior to 7:00pm EST. Any lock requests submitted after this time will be processed next business day and will be subject to current market rates.
• Lock Policy: Initial Lock Period is 30 Days. Maximum Two (2) rate lock extensions are available for up to 15 days each. The rate lock extension request must be made prior to the current lock expiration date. Expired locks or any subsequent lock requests made after the expiration of the second lock extension will be subject to Worst-Case Pricing:
   • If pricing is worse today, the loan will be re-locked according to today’s rate sheets for 15 days (new lock).
   • If pricing is better today, the loan will be extended at the prior rate for an additional 15 days at no charge. 
   • To relock under new rates, must wait 15 days after latest lock expiration date to “go back to market”.</t>
  </si>
  <si>
    <t>ASSET REQUIREMENTS</t>
  </si>
  <si>
    <t>Reserves: Owner-Occupied</t>
  </si>
  <si>
    <t>Reserves: Investment</t>
  </si>
  <si>
    <t>Reserves: Additional Financed Properties</t>
  </si>
  <si>
    <t>One-month recent bank statement(s) (all pages) covering a period of at least 30-days</t>
  </si>
  <si>
    <t>Gifts</t>
  </si>
  <si>
    <t>Not permitted</t>
  </si>
  <si>
    <t>Permitted towards down payment and closing costs.
Gifts may not be used to meet reserve requirements.</t>
  </si>
  <si>
    <t>Verification</t>
  </si>
  <si>
    <t>5/6 ARM, 15-Year Fix, 30-Year Fix</t>
  </si>
  <si>
    <t>15-Year Fix, 30-Year Fix</t>
  </si>
  <si>
    <t>PROPERTY VALUATION</t>
  </si>
  <si>
    <t>Full interior/exterior appraisal is required.</t>
  </si>
  <si>
    <t>Second Appraisal</t>
  </si>
  <si>
    <t>Not Required</t>
  </si>
  <si>
    <t>Collateral Desktop Analysis ("CDA”)</t>
  </si>
  <si>
    <t>Declining Markets</t>
  </si>
  <si>
    <t>If the appraisal indicates the subject property is located in a declining market, the maximum LTV will be reduced by 5%.</t>
  </si>
  <si>
    <t xml:space="preserve">Full Appraisal </t>
  </si>
  <si>
    <t>Required. If the CDA value is within 10% of the appraisal value, loan will proceed using the appraisal value. If the CDA value is more than 10% less than the appraised value, borrower will have the option to either:
a) Proceed using the CDA value as the “Appraised Value”, or;
b) Contest the CDA value and, in writing, request a second appraisal completed on the subject property, at the borrower’s cost. 
The transaction’s “Appraised Value” will then be the lesser of the two appraised values.</t>
  </si>
  <si>
    <t>Required when full interior/exterior appraisal is obtained. If the CDA value is within 10% of the appraisal value, loan will proceed using the appraisal value. If the CDA value is more than 10% less than the appraised value, borrower will have the option to either:
a) Proceed using the CDA value as the “Appraised Value”, or;
b) Contest the CDA value and, in writing, request a second appraisal completed on the subject property, at the borrower’s cost. 
The transaction’s “Appraised Value” will then be the lesser of the two appraised values.</t>
  </si>
  <si>
    <t>A Second Appraisal is required if:
• The loan amount is greater than $1,500,000, or;
• On an Owner-Occupied property that might be considered a ‘flip’, whereas:
   • the seller acquired the property within the last 90 days prior to the date of the purchase contract and the purchase price on the contract exceeds the price the seller paid by more than 10%, or;
   • the seller acquired the property within the last 91 to 180 days prior to the date of the purchase contract and the purchase price on the contract exceeds the price seller paid by more than 20%.
When a second appraisal is provided, the transaction’s “Appraised Value” will be the lesser of the two appraised values.</t>
  </si>
  <si>
    <t>Full interior/exterior appraisal is required if:
   • Loan Amount &gt; $250,000;
   • Loan is designated as HPML; or
   • Property is located in Texas</t>
  </si>
  <si>
    <t>In Lieu of Full Appraisal</t>
  </si>
  <si>
    <t>If loan amount ≤ $250,000, either of the following is permitted:
 • New full interior/exterior appraisal or;
 • Automated Valuation Model (AVM) with Confidence Score of 0.90 or greater (or Forecasted Standard deviation (FSD) of 0.10 or less), AND a Drive-by, Property Condition Inspection (PCI). If the PCI indicates any material deferred maintenance, needed repairs, or other deficiencies/inadequacies, a full interior/exterior appraisal will be required.
If borrower disagrees with the AVM value, borrower may contest the AVM and, in writing, request a full interior/exterior appraisal completed on the subject property at the borrower’s cost. The appraisal value will supersede the AVM value.</t>
  </si>
  <si>
    <t>Max 80% CLTV (Owner-Occupied Only)</t>
  </si>
  <si>
    <t xml:space="preserve">Max 75% CLTV; Cash-Out Max 70% CLTV (Owner-Occupied Only) </t>
  </si>
  <si>
    <t>15-Yr Fixed</t>
  </si>
  <si>
    <t>30-Yr Fixed</t>
  </si>
  <si>
    <t>Delivery Fees*</t>
  </si>
  <si>
    <t>Non-Delegated Fee**</t>
  </si>
  <si>
    <t>Condo/Coop Pre-Close Review Fee**</t>
  </si>
  <si>
    <t xml:space="preserve"> ** Fee is applied regardless of final purchase status </t>
  </si>
  <si>
    <t xml:space="preserve">    * Fees are cumulative.</t>
  </si>
  <si>
    <t xml:space="preserve"> * Fees are cumulative</t>
  </si>
  <si>
    <t xml:space="preserve">Condo Pre-Close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</si>
</sst>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44" formatCode="_(&quot;$&quot;* #,##0.00_);_(&quot;$&quot;* \(#,##0.00\);_(&quot;$&quot;* &quot;-&quot;??_);_(@_)"/>
    <numFmt numFmtId="43" formatCode="_(* #,##0.00_);_(* \(#,##0.00\);_(* &quot;-&quot;??_);_(@_)"/>
    <numFmt numFmtId="164" formatCode="0.000"/>
    <numFmt numFmtId="165" formatCode="[$-F800]dddd\,\ mmmm\ dd\,\ yyyy"/>
    <numFmt numFmtId="166" formatCode="[$-409]mmmm\ d\,\ yyyy;@"/>
    <numFmt numFmtId="167" formatCode="&quot;$&quot;#,##0.00"/>
    <numFmt numFmtId="168" formatCode="_(* #,##0.000_);_(* \(#,##0.000\);_(* &quot;-&quot;??_);_(@_)"/>
    <numFmt numFmtId="169" formatCode="&quot;$&quot;#,##0"/>
  </numFmts>
  <fonts count="27" x14ac:knownFonts="1">
    <font>
      <sz val="11"/>
      <color theme="1"/>
      <name val="Calibri"/>
      <family val="2"/>
      <scheme val="minor"/>
    </font>
    <font>
      <sz val="11"/>
      <color theme="1"/>
      <name val="Calibri"/>
      <family val="2"/>
      <scheme val="minor"/>
    </font>
    <font>
      <sz val="11"/>
      <color theme="1"/>
      <name val="Franklin Gothic Book"/>
      <family val="2"/>
    </font>
    <font>
      <b/>
      <sz val="11"/>
      <color theme="1"/>
      <name val="Franklin Gothic Book"/>
      <family val="2"/>
    </font>
    <font>
      <sz val="9"/>
      <color theme="1"/>
      <name val="Franklin Gothic Book"/>
      <family val="2"/>
    </font>
    <font>
      <sz val="11"/>
      <name val="Franklin Gothic Book"/>
      <family val="2"/>
    </font>
    <font>
      <b/>
      <sz val="22"/>
      <color rgb="FFFF5113"/>
      <name val="Franklin Gothic Book"/>
      <family val="2"/>
    </font>
    <font>
      <sz val="11"/>
      <color rgb="FFFF5113"/>
      <name val="Franklin Gothic Book"/>
      <family val="2"/>
    </font>
    <font>
      <sz val="8"/>
      <color theme="1"/>
      <name val="Franklin Gothic Book"/>
      <family val="2"/>
    </font>
    <font>
      <b/>
      <sz val="12"/>
      <color theme="0"/>
      <name val="Franklin Gothic Book"/>
      <family val="2"/>
    </font>
    <font>
      <sz val="12"/>
      <color theme="1"/>
      <name val="Calibri"/>
      <family val="2"/>
      <scheme val="minor"/>
    </font>
    <font>
      <sz val="16"/>
      <color rgb="FFFF5113"/>
      <name val="Franklin Gothic Book"/>
      <family val="2"/>
    </font>
    <font>
      <sz val="8"/>
      <name val="Calibri"/>
      <family val="2"/>
      <scheme val="minor"/>
    </font>
    <font>
      <sz val="12"/>
      <name val="Franklin Gothic Book"/>
      <family val="2"/>
    </font>
    <font>
      <sz val="10"/>
      <color theme="1"/>
      <name val="Franklin Gothic Book"/>
      <family val="2"/>
    </font>
    <font>
      <u/>
      <sz val="11"/>
      <color theme="10"/>
      <name val="Calibri"/>
      <family val="2"/>
      <scheme val="minor"/>
    </font>
    <font>
      <sz val="10"/>
      <name val="Franklin Gothic Book"/>
      <family val="2"/>
    </font>
    <font>
      <sz val="10"/>
      <color rgb="FF000000"/>
      <name val="Franklin Gothic Book"/>
      <family val="2"/>
    </font>
    <font>
      <b/>
      <sz val="12"/>
      <color theme="1"/>
      <name val="Franklin Gothic Book"/>
      <family val="2"/>
    </font>
    <font>
      <sz val="12"/>
      <color theme="1"/>
      <name val="Franklin Gothic Book"/>
      <family val="2"/>
    </font>
    <font>
      <b/>
      <sz val="11"/>
      <color theme="0"/>
      <name val="Franklin Gothic Book"/>
      <family val="2"/>
    </font>
    <font>
      <b/>
      <sz val="10"/>
      <color theme="0"/>
      <name val="Franklin Gothic Book"/>
      <family val="2"/>
    </font>
    <font>
      <b/>
      <sz val="26"/>
      <color rgb="FFFF5113"/>
      <name val="Franklin Gothic Book"/>
      <family val="2"/>
    </font>
    <font>
      <u/>
      <sz val="18"/>
      <color rgb="FFFF5113"/>
      <name val="Franklin Gothic Book"/>
      <family val="2"/>
    </font>
    <font>
      <u/>
      <sz val="11"/>
      <color theme="1"/>
      <name val="Franklin Gothic Book"/>
      <family val="2"/>
    </font>
    <font>
      <i/>
      <sz val="10"/>
      <color theme="1"/>
      <name val="Franklin Gothic Book"/>
      <family val="2"/>
    </font>
    <font>
      <i/>
      <sz val="9"/>
      <color theme="1"/>
      <name val="Franklin Gothic Book"/>
      <family val="2"/>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5113"/>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3"/>
        <bgColor indexed="64"/>
      </patternFill>
    </fill>
    <fill>
      <patternFill patternType="solid">
        <fgColor rgb="FF00B0F0"/>
        <bgColor indexed="64"/>
      </patternFill>
    </fill>
    <fill>
      <patternFill patternType="solid">
        <fgColor theme="7" tint="-0.249977111117893"/>
        <bgColor indexed="64"/>
      </patternFill>
    </fill>
    <fill>
      <patternFill patternType="solid">
        <fgColor theme="0" tint="-0.499984740745262"/>
        <bgColor indexed="64"/>
      </patternFill>
    </fill>
    <fill>
      <patternFill patternType="solid">
        <fgColor rgb="FF92D050"/>
        <bgColor indexed="64"/>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top style="thin">
        <color auto="1"/>
      </top>
      <bottom style="thin">
        <color auto="1"/>
      </bottom>
      <diagonal/>
    </border>
    <border>
      <left/>
      <right/>
      <top/>
      <bottom style="thin">
        <color indexed="64"/>
      </bottom>
      <diagonal/>
    </border>
    <border>
      <left/>
      <right/>
      <top style="thin">
        <color auto="1"/>
      </top>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7">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5" fillId="0" borderId="0" applyNumberFormat="0" applyFill="0" applyBorder="0" applyAlignment="0" applyProtection="0"/>
  </cellStyleXfs>
  <cellXfs count="138">
    <xf numFmtId="0" fontId="0" fillId="0" borderId="0" xfId="0"/>
    <xf numFmtId="0" fontId="2" fillId="0" borderId="0" xfId="0" applyFont="1" applyAlignment="1">
      <alignment vertical="center"/>
    </xf>
    <xf numFmtId="0" fontId="3" fillId="0" borderId="0" xfId="0" applyFont="1" applyAlignment="1">
      <alignment vertical="center"/>
    </xf>
    <xf numFmtId="0" fontId="2" fillId="3" borderId="0" xfId="0" applyFont="1" applyFill="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4" fillId="3" borderId="0" xfId="0" applyFont="1" applyFill="1" applyAlignment="1">
      <alignment vertical="center"/>
    </xf>
    <xf numFmtId="166" fontId="2" fillId="0" borderId="0" xfId="0" applyNumberFormat="1" applyFont="1" applyAlignment="1">
      <alignment vertical="center"/>
    </xf>
    <xf numFmtId="168" fontId="2" fillId="0" borderId="0" xfId="11" applyNumberFormat="1" applyFont="1" applyAlignment="1">
      <alignment vertical="center"/>
    </xf>
    <xf numFmtId="168" fontId="8" fillId="0" borderId="0" xfId="11" applyNumberFormat="1" applyFont="1" applyAlignment="1">
      <alignment vertical="center"/>
    </xf>
    <xf numFmtId="165" fontId="13" fillId="0" borderId="0" xfId="0" applyNumberFormat="1" applyFont="1" applyAlignment="1">
      <alignment horizontal="left" vertical="center"/>
    </xf>
    <xf numFmtId="0" fontId="11" fillId="0" borderId="0" xfId="0" applyFont="1" applyAlignment="1">
      <alignment vertical="center"/>
    </xf>
    <xf numFmtId="0" fontId="2" fillId="0" borderId="0" xfId="0" applyFont="1" applyAlignment="1">
      <alignment horizontal="right" vertical="center"/>
    </xf>
    <xf numFmtId="6" fontId="16" fillId="2" borderId="3" xfId="10" applyNumberFormat="1" applyFont="1" applyFill="1" applyBorder="1" applyAlignment="1">
      <alignment horizontal="center" vertical="center" wrapText="1"/>
    </xf>
    <xf numFmtId="6" fontId="16" fillId="0" borderId="3" xfId="10" quotePrefix="1" applyNumberFormat="1" applyFont="1" applyBorder="1" applyAlignment="1">
      <alignment horizontal="center" vertical="center" wrapText="1"/>
    </xf>
    <xf numFmtId="0" fontId="16" fillId="0" borderId="3" xfId="5" applyFont="1" applyBorder="1" applyAlignment="1">
      <alignment horizontal="center" vertical="center" wrapText="1"/>
    </xf>
    <xf numFmtId="0" fontId="14" fillId="0" borderId="3" xfId="0" applyFont="1" applyBorder="1" applyAlignment="1">
      <alignment horizontal="center" vertical="center" wrapText="1"/>
    </xf>
    <xf numFmtId="9" fontId="14" fillId="0" borderId="3" xfId="0" applyNumberFormat="1" applyFont="1" applyBorder="1" applyAlignment="1">
      <alignment horizontal="center" vertical="center" wrapText="1"/>
    </xf>
    <xf numFmtId="0" fontId="14" fillId="2" borderId="3" xfId="0" applyFont="1" applyFill="1" applyBorder="1" applyAlignment="1">
      <alignment horizontal="left" vertical="center" wrapText="1"/>
    </xf>
    <xf numFmtId="0" fontId="17" fillId="0" borderId="3" xfId="0" applyFont="1" applyBorder="1" applyAlignment="1">
      <alignment horizontal="left" vertical="center" wrapText="1"/>
    </xf>
    <xf numFmtId="0" fontId="14" fillId="2" borderId="3" xfId="0" applyFont="1" applyFill="1" applyBorder="1" applyAlignment="1">
      <alignment horizontal="center" vertical="center" wrapText="1"/>
    </xf>
    <xf numFmtId="0" fontId="16" fillId="0" borderId="3" xfId="10" quotePrefix="1" applyFont="1" applyBorder="1" applyAlignment="1">
      <alignment horizontal="center" vertical="center" wrapText="1"/>
    </xf>
    <xf numFmtId="0" fontId="18" fillId="0" borderId="0" xfId="0" applyFont="1" applyAlignment="1">
      <alignment vertical="center"/>
    </xf>
    <xf numFmtId="0" fontId="9" fillId="4" borderId="3" xfId="0" applyFont="1" applyFill="1" applyBorder="1" applyAlignment="1">
      <alignment horizontal="center" vertical="center"/>
    </xf>
    <xf numFmtId="0" fontId="20" fillId="4" borderId="3" xfId="0" applyFont="1" applyFill="1" applyBorder="1" applyAlignment="1">
      <alignment horizontal="center" vertical="center"/>
    </xf>
    <xf numFmtId="0" fontId="19" fillId="0" borderId="0" xfId="0" applyFont="1" applyAlignment="1">
      <alignment vertical="center"/>
    </xf>
    <xf numFmtId="168" fontId="20" fillId="4" borderId="3" xfId="11" applyNumberFormat="1" applyFont="1" applyFill="1" applyBorder="1" applyAlignment="1">
      <alignment horizontal="center" vertical="center"/>
    </xf>
    <xf numFmtId="168" fontId="2" fillId="0" borderId="3" xfId="11" applyNumberFormat="1" applyFont="1" applyBorder="1" applyAlignment="1">
      <alignment vertical="center"/>
    </xf>
    <xf numFmtId="0" fontId="5" fillId="0" borderId="3" xfId="0" applyFont="1" applyBorder="1" applyAlignment="1">
      <alignment horizontal="center" vertical="center"/>
    </xf>
    <xf numFmtId="164" fontId="5" fillId="0" borderId="3" xfId="0" applyNumberFormat="1" applyFont="1" applyBorder="1" applyAlignment="1">
      <alignment horizontal="center" vertical="center"/>
    </xf>
    <xf numFmtId="164" fontId="5" fillId="5" borderId="3" xfId="0" applyNumberFormat="1" applyFont="1" applyFill="1" applyBorder="1" applyAlignment="1">
      <alignment horizontal="center" vertical="center"/>
    </xf>
    <xf numFmtId="164" fontId="5" fillId="0" borderId="4" xfId="0" applyNumberFormat="1" applyFont="1" applyBorder="1" applyAlignment="1">
      <alignment horizontal="center" vertical="center"/>
    </xf>
    <xf numFmtId="0" fontId="16" fillId="2" borderId="3" xfId="10" applyFont="1" applyFill="1" applyBorder="1" applyAlignment="1">
      <alignment horizontal="left" vertical="center" wrapText="1"/>
    </xf>
    <xf numFmtId="0" fontId="16" fillId="2" borderId="3" xfId="5" applyFont="1" applyFill="1" applyBorder="1" applyAlignment="1">
      <alignment horizontal="left" vertical="center" wrapText="1"/>
    </xf>
    <xf numFmtId="0" fontId="16" fillId="0" borderId="3" xfId="5" applyFont="1" applyBorder="1" applyAlignment="1">
      <alignment horizontal="left" vertical="center" wrapText="1"/>
    </xf>
    <xf numFmtId="0" fontId="14" fillId="0" borderId="3" xfId="0" applyFont="1" applyBorder="1" applyAlignment="1">
      <alignment horizontal="left" vertical="center"/>
    </xf>
    <xf numFmtId="0" fontId="5" fillId="0" borderId="3" xfId="0" applyFont="1" applyBorder="1" applyAlignment="1">
      <alignment horizontal="center" vertical="center" wrapText="1"/>
    </xf>
    <xf numFmtId="16" fontId="5" fillId="0" borderId="3" xfId="0" quotePrefix="1" applyNumberFormat="1" applyFont="1" applyBorder="1" applyAlignment="1">
      <alignment horizontal="center" vertical="center" wrapText="1"/>
    </xf>
    <xf numFmtId="9" fontId="5" fillId="0" borderId="3" xfId="0" applyNumberFormat="1"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164" fontId="5" fillId="0" borderId="0" xfId="0" applyNumberFormat="1" applyFont="1" applyAlignment="1">
      <alignment horizontal="center" vertical="center"/>
    </xf>
    <xf numFmtId="0" fontId="14" fillId="0" borderId="0" xfId="0" applyFont="1" applyAlignment="1">
      <alignment vertical="center"/>
    </xf>
    <xf numFmtId="167" fontId="17" fillId="0" borderId="3" xfId="3" applyNumberFormat="1" applyFont="1" applyFill="1" applyBorder="1" applyAlignment="1">
      <alignment horizontal="center" vertical="center"/>
    </xf>
    <xf numFmtId="0" fontId="16" fillId="0" borderId="3" xfId="5" applyFont="1" applyBorder="1" applyAlignment="1">
      <alignment horizontal="center" vertical="center"/>
    </xf>
    <xf numFmtId="0" fontId="16" fillId="2" borderId="3" xfId="5" applyFont="1" applyFill="1" applyBorder="1" applyAlignment="1">
      <alignment horizontal="center" vertical="center"/>
    </xf>
    <xf numFmtId="164" fontId="16" fillId="0" borderId="3" xfId="5" applyNumberFormat="1" applyFont="1" applyBorder="1" applyAlignment="1">
      <alignment horizontal="center" vertical="center"/>
    </xf>
    <xf numFmtId="0" fontId="2" fillId="0" borderId="8" xfId="0" applyFont="1" applyBorder="1" applyAlignment="1">
      <alignment vertical="center"/>
    </xf>
    <xf numFmtId="14" fontId="2" fillId="0" borderId="8" xfId="0" applyNumberFormat="1" applyFont="1" applyBorder="1" applyAlignment="1">
      <alignment vertical="center"/>
    </xf>
    <xf numFmtId="0" fontId="22" fillId="0" borderId="0" xfId="0" applyFont="1" applyAlignment="1">
      <alignment horizontal="center" wrapText="1"/>
    </xf>
    <xf numFmtId="0" fontId="5" fillId="0" borderId="4" xfId="0" applyFont="1" applyBorder="1" applyAlignment="1">
      <alignment horizontal="center" vertical="center"/>
    </xf>
    <xf numFmtId="0" fontId="2" fillId="0" borderId="3" xfId="0" applyFont="1" applyBorder="1" applyAlignment="1">
      <alignment horizontal="center" vertical="center"/>
    </xf>
    <xf numFmtId="164" fontId="2" fillId="0" borderId="3" xfId="0" applyNumberFormat="1" applyFont="1" applyBorder="1" applyAlignment="1">
      <alignment horizontal="center" vertical="center"/>
    </xf>
    <xf numFmtId="0" fontId="20" fillId="13" borderId="3" xfId="0" applyFont="1" applyFill="1" applyBorder="1" applyAlignment="1">
      <alignment horizontal="center" vertical="center"/>
    </xf>
    <xf numFmtId="0" fontId="20" fillId="13" borderId="4" xfId="0" applyFont="1" applyFill="1" applyBorder="1" applyAlignment="1">
      <alignment horizontal="center" vertical="center"/>
    </xf>
    <xf numFmtId="164" fontId="20" fillId="13" borderId="3" xfId="11" applyNumberFormat="1" applyFont="1" applyFill="1" applyBorder="1" applyAlignment="1">
      <alignment vertical="center"/>
    </xf>
    <xf numFmtId="0" fontId="2" fillId="0" borderId="12" xfId="0" applyFont="1" applyBorder="1" applyAlignment="1">
      <alignment vertical="center"/>
    </xf>
    <xf numFmtId="0" fontId="14" fillId="0" borderId="8" xfId="0" applyFont="1" applyBorder="1" applyAlignment="1">
      <alignment vertical="center"/>
    </xf>
    <xf numFmtId="165" fontId="13" fillId="0" borderId="0" xfId="0" applyNumberFormat="1" applyFont="1" applyAlignment="1">
      <alignment horizontal="center" vertical="center"/>
    </xf>
    <xf numFmtId="0" fontId="16" fillId="2" borderId="3" xfId="10" applyFont="1" applyFill="1" applyBorder="1" applyAlignment="1">
      <alignment horizontal="center" vertical="center" wrapText="1"/>
    </xf>
    <xf numFmtId="165" fontId="13" fillId="0" borderId="0" xfId="0" applyNumberFormat="1" applyFont="1" applyAlignment="1">
      <alignment vertical="center"/>
    </xf>
    <xf numFmtId="0" fontId="20" fillId="0" borderId="0" xfId="0" applyFont="1" applyAlignment="1">
      <alignment horizontal="center" vertical="center"/>
    </xf>
    <xf numFmtId="164" fontId="20" fillId="0" borderId="0" xfId="11" applyNumberFormat="1" applyFont="1" applyFill="1" applyBorder="1" applyAlignment="1">
      <alignment vertical="center"/>
    </xf>
    <xf numFmtId="0" fontId="16" fillId="0" borderId="8" xfId="5" applyFont="1" applyBorder="1" applyAlignment="1">
      <alignment horizontal="center" vertical="center"/>
    </xf>
    <xf numFmtId="0" fontId="14" fillId="0" borderId="8" xfId="0" applyFont="1" applyBorder="1" applyAlignment="1">
      <alignment horizontal="center" vertical="center"/>
    </xf>
    <xf numFmtId="0" fontId="14" fillId="0" borderId="14" xfId="0" applyFont="1" applyBorder="1" applyAlignment="1">
      <alignment horizontal="center" vertical="center"/>
    </xf>
    <xf numFmtId="0" fontId="6" fillId="0" borderId="0" xfId="0" applyFont="1" applyAlignment="1">
      <alignment horizontal="center" vertical="center" wrapText="1"/>
    </xf>
    <xf numFmtId="0" fontId="17" fillId="0" borderId="3" xfId="0" applyFont="1" applyBorder="1" applyAlignment="1">
      <alignment horizontal="center" vertical="center" wrapText="1"/>
    </xf>
    <xf numFmtId="9" fontId="16" fillId="0" borderId="3" xfId="5" applyNumberFormat="1" applyFont="1" applyBorder="1" applyAlignment="1">
      <alignment horizontal="center" vertical="center" wrapText="1"/>
    </xf>
    <xf numFmtId="0" fontId="25" fillId="0" borderId="0" xfId="0" applyFont="1" applyAlignment="1">
      <alignment horizontal="left" vertical="center"/>
    </xf>
    <xf numFmtId="0" fontId="2" fillId="0" borderId="9" xfId="0" applyFont="1" applyBorder="1" applyAlignment="1">
      <alignment vertical="center"/>
    </xf>
    <xf numFmtId="0" fontId="2" fillId="0" borderId="9" xfId="0" applyFont="1" applyBorder="1" applyAlignment="1">
      <alignment vertical="center" wrapText="1"/>
    </xf>
    <xf numFmtId="0" fontId="2" fillId="0" borderId="15"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13" xfId="0" applyFont="1" applyBorder="1" applyAlignment="1">
      <alignment vertical="center"/>
    </xf>
    <xf numFmtId="0" fontId="5" fillId="0" borderId="0" xfId="0" applyFont="1" applyAlignment="1">
      <alignment horizontal="center" vertical="center" wrapText="1"/>
    </xf>
    <xf numFmtId="16" fontId="5" fillId="0" borderId="0" xfId="0" quotePrefix="1" applyNumberFormat="1" applyFont="1" applyAlignment="1">
      <alignment horizontal="center" vertical="center" wrapText="1"/>
    </xf>
    <xf numFmtId="169" fontId="5" fillId="0" borderId="0" xfId="3" applyNumberFormat="1" applyFont="1" applyFill="1" applyBorder="1" applyAlignment="1">
      <alignment horizontal="center" vertical="center"/>
    </xf>
    <xf numFmtId="9" fontId="5" fillId="0" borderId="0" xfId="0" applyNumberFormat="1" applyFont="1" applyAlignment="1">
      <alignment horizontal="center" vertical="center"/>
    </xf>
    <xf numFmtId="0" fontId="20" fillId="13" borderId="1" xfId="0" applyFont="1" applyFill="1" applyBorder="1" applyAlignment="1">
      <alignment horizontal="center" vertical="center"/>
    </xf>
    <xf numFmtId="0" fontId="24" fillId="0" borderId="0" xfId="0" applyFont="1" applyAlignment="1">
      <alignment horizontal="left" vertical="center"/>
    </xf>
    <xf numFmtId="14" fontId="24" fillId="0" borderId="0" xfId="0" applyNumberFormat="1" applyFont="1" applyAlignment="1">
      <alignment horizontal="left" vertical="center"/>
    </xf>
    <xf numFmtId="6" fontId="16" fillId="2" borderId="0" xfId="10" applyNumberFormat="1" applyFont="1" applyFill="1" applyAlignment="1">
      <alignment horizontal="center" vertical="center" wrapText="1"/>
    </xf>
    <xf numFmtId="6" fontId="16" fillId="0" borderId="0" xfId="10" quotePrefix="1" applyNumberFormat="1" applyFont="1" applyAlignment="1">
      <alignment horizontal="center" vertical="center" wrapText="1"/>
    </xf>
    <xf numFmtId="0" fontId="16" fillId="0" borderId="0" xfId="10" quotePrefix="1" applyFont="1" applyAlignment="1">
      <alignment horizontal="center" vertical="center" wrapText="1"/>
    </xf>
    <xf numFmtId="0" fontId="16" fillId="0" borderId="0" xfId="5" applyFont="1" applyAlignment="1">
      <alignment horizontal="center" vertical="center" wrapText="1"/>
    </xf>
    <xf numFmtId="9" fontId="16" fillId="0" borderId="0" xfId="5" applyNumberFormat="1" applyFont="1" applyAlignment="1">
      <alignment horizontal="center" vertical="center" wrapText="1"/>
    </xf>
    <xf numFmtId="9" fontId="14" fillId="0" borderId="0" xfId="0" applyNumberFormat="1" applyFont="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4" fillId="2" borderId="0" xfId="0" applyFont="1" applyFill="1" applyAlignment="1">
      <alignment horizontal="center" vertical="center" wrapText="1"/>
    </xf>
    <xf numFmtId="0" fontId="17" fillId="0" borderId="0" xfId="0" applyFont="1" applyAlignment="1">
      <alignment horizontal="left" vertical="center" wrapText="1"/>
    </xf>
    <xf numFmtId="0" fontId="26" fillId="0" borderId="0" xfId="0" applyFont="1" applyAlignment="1">
      <alignment vertical="center"/>
    </xf>
    <xf numFmtId="0" fontId="9" fillId="14" borderId="3" xfId="0" applyFont="1" applyFill="1" applyBorder="1" applyAlignment="1">
      <alignment horizontal="center" vertical="center" textRotation="90" wrapText="1"/>
    </xf>
    <xf numFmtId="0" fontId="6" fillId="0" borderId="0" xfId="0" applyFont="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9" fillId="10" borderId="3" xfId="0" applyFont="1" applyFill="1" applyBorder="1" applyAlignment="1">
      <alignment horizontal="center" vertical="center" textRotation="90" wrapText="1"/>
    </xf>
    <xf numFmtId="0" fontId="9" fillId="11" borderId="3" xfId="0" applyFont="1" applyFill="1" applyBorder="1" applyAlignment="1">
      <alignment horizontal="center" vertical="center" textRotation="90" wrapText="1"/>
    </xf>
    <xf numFmtId="0" fontId="9" fillId="12" borderId="1" xfId="0" applyFont="1" applyFill="1" applyBorder="1" applyAlignment="1">
      <alignment horizontal="center" vertical="center" textRotation="90" wrapText="1"/>
    </xf>
    <xf numFmtId="0" fontId="9" fillId="12" borderId="6" xfId="0" applyFont="1" applyFill="1" applyBorder="1" applyAlignment="1">
      <alignment horizontal="center" vertical="center" textRotation="90" wrapText="1"/>
    </xf>
    <xf numFmtId="0" fontId="9" fillId="12" borderId="5" xfId="0" applyFont="1" applyFill="1" applyBorder="1" applyAlignment="1">
      <alignment horizontal="center" vertical="center" textRotation="90" wrapText="1"/>
    </xf>
    <xf numFmtId="0" fontId="9" fillId="8" borderId="3" xfId="0" applyFont="1" applyFill="1" applyBorder="1" applyAlignment="1">
      <alignment horizontal="center" vertical="center" textRotation="90" wrapText="1"/>
    </xf>
    <xf numFmtId="0" fontId="9" fillId="7" borderId="3" xfId="0" applyFont="1" applyFill="1" applyBorder="1" applyAlignment="1">
      <alignment horizontal="center" vertical="center" textRotation="90" wrapText="1"/>
    </xf>
    <xf numFmtId="0" fontId="9" fillId="9" borderId="3" xfId="0" applyFont="1" applyFill="1" applyBorder="1" applyAlignment="1">
      <alignment horizontal="center" vertical="center" textRotation="90" wrapText="1"/>
    </xf>
    <xf numFmtId="0" fontId="16" fillId="0" borderId="3" xfId="0" applyFont="1" applyBorder="1" applyAlignment="1">
      <alignment horizontal="left" vertical="top" wrapText="1"/>
    </xf>
    <xf numFmtId="0" fontId="26" fillId="0" borderId="0" xfId="0" applyFont="1" applyAlignment="1">
      <alignment horizontal="left" vertical="center"/>
    </xf>
    <xf numFmtId="0" fontId="26" fillId="0" borderId="9" xfId="0" applyFont="1" applyBorder="1" applyAlignment="1">
      <alignment horizontal="left" vertical="center"/>
    </xf>
    <xf numFmtId="0" fontId="20" fillId="4" borderId="4"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2" xfId="0" applyFont="1" applyFill="1" applyBorder="1" applyAlignment="1">
      <alignment horizontal="center" vertical="center"/>
    </xf>
    <xf numFmtId="0" fontId="15" fillId="0" borderId="3" xfId="16" applyFill="1" applyBorder="1" applyAlignment="1">
      <alignment horizontal="center" vertical="center"/>
    </xf>
    <xf numFmtId="0" fontId="15" fillId="0" borderId="4" xfId="16" applyFill="1" applyBorder="1" applyAlignment="1">
      <alignment horizontal="center" vertical="center"/>
    </xf>
    <xf numFmtId="0" fontId="15" fillId="0" borderId="7" xfId="16" applyFill="1" applyBorder="1" applyAlignment="1">
      <alignment horizontal="center" vertical="center"/>
    </xf>
    <xf numFmtId="0" fontId="15" fillId="0" borderId="2" xfId="16" applyFill="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25" fillId="0" borderId="4" xfId="0" applyFont="1" applyBorder="1" applyAlignment="1">
      <alignment horizontal="left" vertical="center"/>
    </xf>
    <xf numFmtId="0" fontId="25" fillId="0" borderId="7" xfId="0" applyFont="1" applyBorder="1" applyAlignment="1">
      <alignment horizontal="left" vertical="center"/>
    </xf>
    <xf numFmtId="0" fontId="25" fillId="0" borderId="2" xfId="0" applyFont="1" applyBorder="1" applyAlignment="1">
      <alignment horizontal="left" vertical="center"/>
    </xf>
    <xf numFmtId="0" fontId="20" fillId="13" borderId="3" xfId="0" applyFont="1" applyFill="1" applyBorder="1" applyAlignment="1">
      <alignment horizontal="center" vertical="center"/>
    </xf>
    <xf numFmtId="0" fontId="21" fillId="6" borderId="4"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0" fillId="4" borderId="3" xfId="0" applyFont="1" applyFill="1" applyBorder="1" applyAlignment="1">
      <alignment horizontal="center" vertical="center"/>
    </xf>
    <xf numFmtId="0" fontId="17" fillId="0" borderId="3" xfId="0" applyFont="1" applyBorder="1" applyAlignment="1">
      <alignment horizontal="center" vertical="center"/>
    </xf>
    <xf numFmtId="165" fontId="13" fillId="0" borderId="0" xfId="0" applyNumberFormat="1" applyFont="1" applyAlignment="1">
      <alignment horizontal="left" vertical="center"/>
    </xf>
    <xf numFmtId="0" fontId="22" fillId="0" borderId="0" xfId="0" applyFont="1" applyAlignment="1">
      <alignment horizontal="center" wrapText="1"/>
    </xf>
    <xf numFmtId="0" fontId="23" fillId="0" borderId="0" xfId="0" applyFont="1" applyAlignment="1">
      <alignment horizontal="center" vertical="center"/>
    </xf>
    <xf numFmtId="169" fontId="5" fillId="0" borderId="3" xfId="3"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20" fillId="13" borderId="1" xfId="0" applyFont="1" applyFill="1" applyBorder="1" applyAlignment="1">
      <alignment horizontal="center" vertical="center"/>
    </xf>
    <xf numFmtId="0" fontId="21" fillId="13" borderId="3" xfId="0" applyFont="1" applyFill="1" applyBorder="1" applyAlignment="1">
      <alignment horizontal="center" vertical="center" wrapText="1"/>
    </xf>
    <xf numFmtId="0" fontId="2" fillId="0" borderId="3" xfId="0" applyFont="1" applyBorder="1" applyAlignment="1">
      <alignment horizontal="left" vertical="center" wrapText="1"/>
    </xf>
  </cellXfs>
  <cellStyles count="17">
    <cellStyle name="Comma" xfId="11" builtinId="3"/>
    <cellStyle name="Comma 17 2" xfId="13" xr:uid="{0B62D7B9-B1DF-41E1-8259-F25FCEB63069}"/>
    <cellStyle name="Currency" xfId="3" builtinId="4"/>
    <cellStyle name="Hyperlink" xfId="16" builtinId="8"/>
    <cellStyle name="Normal" xfId="0" builtinId="0"/>
    <cellStyle name="Normal 17 2 3 2 3 3 3 3" xfId="14" xr:uid="{58650A12-2161-4468-9334-D67E958C9D05}"/>
    <cellStyle name="Normal 17 2 3 2 3 4 2" xfId="4" xr:uid="{00000000-0005-0000-0000-000002000000}"/>
    <cellStyle name="Normal 2" xfId="1" xr:uid="{00000000-0005-0000-0000-000003000000}"/>
    <cellStyle name="Normal 2 15" xfId="5" xr:uid="{00000000-0005-0000-0000-000004000000}"/>
    <cellStyle name="Normal 26" xfId="6" xr:uid="{00000000-0005-0000-0000-000005000000}"/>
    <cellStyle name="Normal 29 2 2 2 2 3 3" xfId="15" xr:uid="{940FFE62-791A-4DD5-95A9-8E460E6E7915}"/>
    <cellStyle name="Normal 29 2 2 2 2 4 2" xfId="7" xr:uid="{00000000-0005-0000-0000-000006000000}"/>
    <cellStyle name="Normal 29 2 2 2 3 2" xfId="8" xr:uid="{00000000-0005-0000-0000-000007000000}"/>
    <cellStyle name="Normal 29 2 2 3 3 2 3 2" xfId="9" xr:uid="{00000000-0005-0000-0000-000008000000}"/>
    <cellStyle name="Normal 29 2 2 3 3 3 3" xfId="12" xr:uid="{F883F826-09BB-4023-A851-260DFC97A25B}"/>
    <cellStyle name="Normal 29 2 2 3 4 2" xfId="10" xr:uid="{00000000-0005-0000-0000-000009000000}"/>
    <cellStyle name="Percent 2" xfId="2" xr:uid="{00000000-0005-0000-0000-00000A000000}"/>
  </cellStyles>
  <dxfs count="6">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color theme="1"/>
      </font>
    </dxf>
    <dxf>
      <font>
        <b/>
        <color theme="1"/>
      </font>
    </dxf>
    <dxf>
      <font>
        <b/>
        <color theme="1"/>
      </font>
      <border>
        <top style="double">
          <color theme="7"/>
        </top>
      </border>
    </dxf>
    <dxf>
      <font>
        <color theme="1"/>
      </font>
      <border>
        <left style="thin">
          <color theme="7" tint="0.39997558519241921"/>
        </left>
        <right style="thin">
          <color theme="7" tint="0.39997558519241921"/>
        </right>
        <top style="thin">
          <color theme="7" tint="0.39997558519241921"/>
        </top>
        <bottom style="thin">
          <color theme="7" tint="0.39997558519241921"/>
        </bottom>
        <horizontal style="thin">
          <color theme="7" tint="0.39997558519241921"/>
        </horizontal>
      </border>
    </dxf>
  </dxfs>
  <tableStyles count="1" defaultTableStyle="TableStyleMedium2" defaultPivotStyle="PivotStyleLight16">
    <tableStyle name="TableStyleMedium5 2" pivot="0" count="6" xr9:uid="{52F39752-B085-4110-B010-878AA9193BB5}">
      <tableStyleElement type="wholeTable" dxfId="5"/>
      <tableStyleElement type="totalRow" dxfId="4"/>
      <tableStyleElement type="firstColumn" dxfId="3"/>
      <tableStyleElement type="lastColumn" dxfId="2"/>
      <tableStyleElement type="firstRowStripe" dxfId="1"/>
      <tableStyleElement type="firstColumnStripe" dxfId="0"/>
    </tableStyle>
  </tableStyles>
  <colors>
    <mruColors>
      <color rgb="FF1F0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3</xdr:col>
      <xdr:colOff>589851</xdr:colOff>
      <xdr:row>4</xdr:row>
      <xdr:rowOff>92983</xdr:rowOff>
    </xdr:to>
    <xdr:pic>
      <xdr:nvPicPr>
        <xdr:cNvPr id="2" name="Picture 1">
          <a:extLst>
            <a:ext uri="{FF2B5EF4-FFF2-40B4-BE49-F238E27FC236}">
              <a16:creationId xmlns:a16="http://schemas.microsoft.com/office/drawing/2014/main" id="{8C7748FB-1029-41FB-8311-4646E20533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72364" cy="845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4</xdr:col>
      <xdr:colOff>620331</xdr:colOff>
      <xdr:row>4</xdr:row>
      <xdr:rowOff>172993</xdr:rowOff>
    </xdr:to>
    <xdr:pic>
      <xdr:nvPicPr>
        <xdr:cNvPr id="2" name="Picture 1">
          <a:extLst>
            <a:ext uri="{FF2B5EF4-FFF2-40B4-BE49-F238E27FC236}">
              <a16:creationId xmlns:a16="http://schemas.microsoft.com/office/drawing/2014/main" id="{2EBCFE65-0C76-4862-AA8F-4CF6AAD65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83794" cy="8567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27412</xdr:colOff>
      <xdr:row>0</xdr:row>
      <xdr:rowOff>78251</xdr:rowOff>
    </xdr:from>
    <xdr:to>
      <xdr:col>4</xdr:col>
      <xdr:colOff>622236</xdr:colOff>
      <xdr:row>4</xdr:row>
      <xdr:rowOff>169183</xdr:rowOff>
    </xdr:to>
    <xdr:pic>
      <xdr:nvPicPr>
        <xdr:cNvPr id="2" name="Picture 1">
          <a:extLst>
            <a:ext uri="{FF2B5EF4-FFF2-40B4-BE49-F238E27FC236}">
              <a16:creationId xmlns:a16="http://schemas.microsoft.com/office/drawing/2014/main" id="{5E3146E5-EEA8-45E8-9BAF-A4D9ACFC9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2" y="78251"/>
          <a:ext cx="3765037" cy="8453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ephavenmortgage.net\DFS\Rate%20Sheets\Daily%20Rate%20Sheets\Data\Ratesheet_20150309_jumbo.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ppavlakos\AppData\Local\Microsoft\Windows\INetCache\Content.Outlook\URTQ4FB0\Onslow%20Bay%20Rate%20Sheet%20(4_9_25).xlsm" TargetMode="External"/><Relationship Id="rId1" Type="http://schemas.openxmlformats.org/officeDocument/2006/relationships/externalLinkPath" Target="/Users/ppavlakos/AppData/Local/Microsoft/Windows/INetCache/Content.Outlook/URTQ4FB0/Onslow%20Bay%20Rate%20Sheet%20(4_9_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share\home$\Rate%20Sheets\Daily%20Rate%20Sheets\Data\Ratesheet_20150309_jumb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ata Snap (Prev +1)"/>
      <sheetName val="Data Snap (Prev)"/>
      <sheetName val="30Y_ARB"/>
      <sheetName val="15Y_ARB"/>
      <sheetName val="5|1 ARB"/>
      <sheetName val="7|1 ARB"/>
      <sheetName val="10|1 ARB"/>
      <sheetName val="Stage"/>
      <sheetName val="Updated Summary"/>
      <sheetName val="EOD Duration"/>
      <sheetName val="BRS"/>
      <sheetName val="New Market Data"/>
      <sheetName val="Data Snap"/>
      <sheetName val="BRSDuration"/>
      <sheetName val="15CPR"/>
      <sheetName val="BRSUnAdjust"/>
      <sheetName val="BRSAdjust"/>
      <sheetName val="Rate Sheet External"/>
      <sheetName val="Rate Sheet Internal"/>
      <sheetName val="90 Day Retain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rogram Overview"/>
      <sheetName val="Expanded Prime Plus"/>
      <sheetName val="Sharp Program"/>
      <sheetName val="DSCR Plus"/>
      <sheetName val="Foreign National Plus"/>
      <sheetName val="Agency Investor Plus"/>
      <sheetName val="2nd Liens"/>
      <sheetName val="HELOC"/>
      <sheetName val="ComboBoxes"/>
      <sheetName val="LTVMatrix"/>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2">
          <cell r="B2" t="str">
            <v>Fixed 10</v>
          </cell>
          <cell r="F2" t="str">
            <v>$125,000 - $149,999</v>
          </cell>
          <cell r="K2" t="str">
            <v>600 - 619</v>
          </cell>
          <cell r="M2" t="str">
            <v>&lt; 43%</v>
          </cell>
          <cell r="V2" t="str">
            <v>Tier 1 States</v>
          </cell>
        </row>
        <row r="3">
          <cell r="B3" t="str">
            <v>Fixed 15</v>
          </cell>
          <cell r="F3" t="str">
            <v>$150,000 - $250,000</v>
          </cell>
          <cell r="K3" t="str">
            <v>620 - 639</v>
          </cell>
          <cell r="M3" t="str">
            <v>43.01% - 45%</v>
          </cell>
          <cell r="V3" t="str">
            <v>Tier 2 States</v>
          </cell>
        </row>
        <row r="4">
          <cell r="B4" t="str">
            <v>Fixed 20</v>
          </cell>
          <cell r="F4" t="str">
            <v>$250,001 - $500,000</v>
          </cell>
          <cell r="K4" t="str">
            <v>640 - 659</v>
          </cell>
          <cell r="M4" t="str">
            <v>45.01% - 50%</v>
          </cell>
        </row>
        <row r="5">
          <cell r="B5" t="str">
            <v>Fixed 30</v>
          </cell>
          <cell r="F5" t="str">
            <v>$500,001 - $750,000</v>
          </cell>
          <cell r="K5" t="str">
            <v>660 - 679</v>
          </cell>
          <cell r="M5" t="str">
            <v>50.01% - 55%</v>
          </cell>
        </row>
        <row r="6">
          <cell r="B6" t="str">
            <v>Fixed 40 (IO)</v>
          </cell>
          <cell r="F6" t="str">
            <v>$750,001 - $1,000,000</v>
          </cell>
          <cell r="K6" t="str">
            <v>680 - 699</v>
          </cell>
          <cell r="M6" t="str">
            <v>N/A</v>
          </cell>
        </row>
        <row r="7">
          <cell r="B7" t="str">
            <v>3/6 Arm</v>
          </cell>
          <cell r="F7" t="str">
            <v>$1,000,001 - $1,500,000</v>
          </cell>
          <cell r="K7" t="str">
            <v>700 - 719</v>
          </cell>
        </row>
        <row r="8">
          <cell r="B8" t="str">
            <v>5/6 Arm</v>
          </cell>
          <cell r="F8" t="str">
            <v>$1,500,001 - $2,000,000</v>
          </cell>
          <cell r="K8" t="str">
            <v>720 - 739</v>
          </cell>
        </row>
        <row r="9">
          <cell r="B9" t="str">
            <v>7/6 Arm</v>
          </cell>
          <cell r="F9" t="str">
            <v>$2,000,001 - $2,500,000</v>
          </cell>
          <cell r="K9" t="str">
            <v>740 - 759</v>
          </cell>
        </row>
        <row r="10">
          <cell r="B10" t="str">
            <v>10/6 Arm</v>
          </cell>
          <cell r="F10" t="str">
            <v>$2,500,001 - $3,000,000</v>
          </cell>
          <cell r="K10" t="str">
            <v>760 - 779</v>
          </cell>
        </row>
        <row r="11">
          <cell r="F11" t="str">
            <v>$3,000,001 - $3,500,000</v>
          </cell>
          <cell r="K11" t="str">
            <v>&gt;= 780</v>
          </cell>
        </row>
        <row r="12">
          <cell r="K12" t="str">
            <v>Foreign Credit</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ata Snap (Prev +1)"/>
      <sheetName val="Data Snap (Prev)"/>
      <sheetName val="30Y_ARB"/>
      <sheetName val="15Y_ARB"/>
      <sheetName val="5|1 ARB"/>
      <sheetName val="7|1 ARB"/>
      <sheetName val="10|1 ARB"/>
      <sheetName val="Stage"/>
      <sheetName val="Updated Summary"/>
      <sheetName val="EOD Duration"/>
      <sheetName val="BRS"/>
      <sheetName val="New Market Data"/>
      <sheetName val="Data Snap"/>
      <sheetName val="BRSDuration"/>
      <sheetName val="15CPR"/>
      <sheetName val="BRSUnAdjust"/>
      <sheetName val="BRSAdjust"/>
      <sheetName val="Rate Sheet External"/>
      <sheetName val="Rate Sheet Internal"/>
      <sheetName val="90 Day Retain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rPostFunding@quonticbank.com" TargetMode="External"/><Relationship Id="rId2" Type="http://schemas.openxmlformats.org/officeDocument/2006/relationships/hyperlink" Target="mailto:CorrScenarios@quonticbank.com" TargetMode="External"/><Relationship Id="rId1" Type="http://schemas.openxmlformats.org/officeDocument/2006/relationships/hyperlink" Target="mailto:CorrLockDesk@quonticbank.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CorrApprovals@quonticbank.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rrPostFunding@quonticbank.com" TargetMode="External"/><Relationship Id="rId2" Type="http://schemas.openxmlformats.org/officeDocument/2006/relationships/hyperlink" Target="mailto:CorrScenarios@quonticbank.com" TargetMode="External"/><Relationship Id="rId1" Type="http://schemas.openxmlformats.org/officeDocument/2006/relationships/hyperlink" Target="mailto:CorrLockDesk@quonticbank.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CorrApprovals@quonticban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0BC2D-13A0-4296-88D2-18A0F3140503}">
  <sheetPr>
    <pageSetUpPr fitToPage="1"/>
  </sheetPr>
  <dimension ref="A1:L54"/>
  <sheetViews>
    <sheetView showGridLines="0" topLeftCell="A94" workbookViewId="0">
      <selection activeCell="D3" sqref="D3"/>
    </sheetView>
  </sheetViews>
  <sheetFormatPr defaultColWidth="9.140625" defaultRowHeight="16.5" x14ac:dyDescent="0.25"/>
  <cols>
    <col min="1" max="1" width="2.5703125" style="1" customWidth="1"/>
    <col min="2" max="2" width="16.28515625" style="27" bestFit="1" customWidth="1"/>
    <col min="3" max="3" width="29.140625" style="1" customWidth="1"/>
    <col min="4" max="5" width="51.42578125" style="6" customWidth="1"/>
    <col min="6" max="6" width="51.42578125" style="1" customWidth="1"/>
    <col min="7" max="8" width="1.28515625" style="1" customWidth="1"/>
    <col min="9" max="16384" width="9.140625" style="1"/>
  </cols>
  <sheetData>
    <row r="1" spans="1:12" x14ac:dyDescent="0.25">
      <c r="B1" s="24"/>
      <c r="C1" s="6"/>
      <c r="E1" s="14" t="s">
        <v>34</v>
      </c>
      <c r="F1" s="83">
        <v>20250730.100000001</v>
      </c>
      <c r="G1" s="83"/>
      <c r="H1" s="3"/>
      <c r="K1" s="4"/>
      <c r="L1" s="4"/>
    </row>
    <row r="2" spans="1:12" x14ac:dyDescent="0.25">
      <c r="A2" s="62"/>
      <c r="B2" s="62"/>
      <c r="C2" s="62"/>
      <c r="D2" s="62"/>
      <c r="E2" s="14" t="s">
        <v>28</v>
      </c>
      <c r="F2" s="84">
        <v>45870</v>
      </c>
      <c r="G2" s="84"/>
      <c r="H2" s="3"/>
      <c r="J2" s="4"/>
      <c r="K2" s="4"/>
    </row>
    <row r="3" spans="1:12" x14ac:dyDescent="0.25">
      <c r="A3" s="12"/>
      <c r="B3" s="12"/>
      <c r="C3" s="12"/>
      <c r="D3" s="60"/>
      <c r="E3" s="60"/>
      <c r="F3" s="12"/>
      <c r="G3" s="12"/>
      <c r="H3" s="3"/>
      <c r="J3" s="4"/>
      <c r="K3" s="4"/>
    </row>
    <row r="4" spans="1:12" x14ac:dyDescent="0.25">
      <c r="A4" s="12"/>
      <c r="B4" s="12"/>
      <c r="C4" s="12"/>
      <c r="D4" s="60"/>
      <c r="E4" s="60"/>
      <c r="F4" s="12"/>
      <c r="G4" s="12"/>
      <c r="H4" s="3"/>
      <c r="J4" s="4"/>
      <c r="K4" s="4"/>
    </row>
    <row r="5" spans="1:12" x14ac:dyDescent="0.25">
      <c r="A5" s="12"/>
      <c r="B5" s="12"/>
      <c r="C5" s="12"/>
      <c r="D5" s="60"/>
      <c r="E5" s="60"/>
      <c r="F5" s="12"/>
      <c r="G5" s="12"/>
      <c r="H5" s="3"/>
      <c r="J5" s="4"/>
      <c r="K5" s="4"/>
    </row>
    <row r="6" spans="1:12" ht="29.25" x14ac:dyDescent="0.25">
      <c r="A6" s="97" t="s">
        <v>26</v>
      </c>
      <c r="B6" s="97"/>
      <c r="C6" s="97"/>
      <c r="D6" s="97"/>
      <c r="E6" s="97"/>
      <c r="F6" s="97"/>
      <c r="G6" s="68"/>
      <c r="H6" s="3"/>
      <c r="J6" s="4"/>
      <c r="K6" s="4"/>
    </row>
    <row r="7" spans="1:12" x14ac:dyDescent="0.25">
      <c r="H7" s="3"/>
    </row>
    <row r="8" spans="1:12" x14ac:dyDescent="0.25">
      <c r="B8" s="25"/>
      <c r="C8" s="26" t="s">
        <v>42</v>
      </c>
      <c r="D8" s="26" t="s">
        <v>145</v>
      </c>
      <c r="E8" s="26" t="s">
        <v>146</v>
      </c>
      <c r="F8" s="26" t="s">
        <v>97</v>
      </c>
      <c r="H8" s="3"/>
    </row>
    <row r="9" spans="1:12" ht="27" x14ac:dyDescent="0.25">
      <c r="B9" s="101" t="s">
        <v>64</v>
      </c>
      <c r="C9" s="34" t="s">
        <v>43</v>
      </c>
      <c r="D9" s="15" t="s">
        <v>143</v>
      </c>
      <c r="E9" s="15" t="s">
        <v>143</v>
      </c>
      <c r="F9" s="15" t="s">
        <v>78</v>
      </c>
      <c r="G9" s="85"/>
      <c r="H9" s="3"/>
    </row>
    <row r="10" spans="1:12" ht="15.75" x14ac:dyDescent="0.25">
      <c r="B10" s="101"/>
      <c r="C10" s="34" t="s">
        <v>44</v>
      </c>
      <c r="D10" s="15">
        <v>3000000</v>
      </c>
      <c r="E10" s="15">
        <v>3000000</v>
      </c>
      <c r="F10" s="16">
        <v>500000</v>
      </c>
      <c r="G10" s="86"/>
      <c r="H10" s="3"/>
    </row>
    <row r="11" spans="1:12" ht="27" x14ac:dyDescent="0.25">
      <c r="B11" s="101"/>
      <c r="C11" s="34" t="s">
        <v>87</v>
      </c>
      <c r="D11" s="61" t="s">
        <v>144</v>
      </c>
      <c r="E11" s="61" t="s">
        <v>144</v>
      </c>
      <c r="F11" s="23">
        <v>2</v>
      </c>
      <c r="G11" s="87"/>
      <c r="H11" s="3"/>
    </row>
    <row r="12" spans="1:12" ht="40.5" x14ac:dyDescent="0.25">
      <c r="B12" s="101"/>
      <c r="C12" s="34" t="s">
        <v>76</v>
      </c>
      <c r="D12" s="61" t="s">
        <v>144</v>
      </c>
      <c r="E12" s="61" t="s">
        <v>144</v>
      </c>
      <c r="F12" s="16" t="s">
        <v>77</v>
      </c>
      <c r="G12" s="86"/>
      <c r="H12" s="3"/>
    </row>
    <row r="13" spans="1:12" ht="27" x14ac:dyDescent="0.25">
      <c r="B13" s="101"/>
      <c r="C13" s="35" t="s">
        <v>60</v>
      </c>
      <c r="D13" s="17" t="s">
        <v>62</v>
      </c>
      <c r="E13" s="17" t="s">
        <v>62</v>
      </c>
      <c r="F13" s="17" t="s">
        <v>62</v>
      </c>
      <c r="G13" s="88"/>
      <c r="H13" s="3"/>
    </row>
    <row r="14" spans="1:12" ht="15.75" x14ac:dyDescent="0.25">
      <c r="B14" s="101"/>
      <c r="C14" s="35" t="s">
        <v>61</v>
      </c>
      <c r="D14" s="17" t="s">
        <v>63</v>
      </c>
      <c r="E14" s="17" t="s">
        <v>63</v>
      </c>
      <c r="F14" s="17" t="s">
        <v>63</v>
      </c>
      <c r="G14" s="88"/>
      <c r="H14" s="3"/>
    </row>
    <row r="15" spans="1:12" ht="15.75" x14ac:dyDescent="0.25">
      <c r="B15" s="101"/>
      <c r="C15" s="35" t="s">
        <v>65</v>
      </c>
      <c r="D15" s="17" t="s">
        <v>45</v>
      </c>
      <c r="E15" s="17" t="s">
        <v>45</v>
      </c>
      <c r="F15" s="17" t="s">
        <v>45</v>
      </c>
      <c r="G15" s="88"/>
      <c r="H15" s="3"/>
    </row>
    <row r="16" spans="1:12" ht="15.75" x14ac:dyDescent="0.25">
      <c r="B16" s="101"/>
      <c r="C16" s="35" t="s">
        <v>46</v>
      </c>
      <c r="D16" s="17" t="s">
        <v>191</v>
      </c>
      <c r="E16" s="17" t="s">
        <v>191</v>
      </c>
      <c r="F16" s="17" t="s">
        <v>192</v>
      </c>
      <c r="G16" s="88"/>
      <c r="H16" s="3"/>
    </row>
    <row r="17" spans="2:8" ht="15.75" x14ac:dyDescent="0.25">
      <c r="B17" s="101"/>
      <c r="C17" s="35" t="s">
        <v>5</v>
      </c>
      <c r="D17" s="17" t="s">
        <v>67</v>
      </c>
      <c r="E17" s="17" t="s">
        <v>67</v>
      </c>
      <c r="F17" s="17" t="s">
        <v>67</v>
      </c>
      <c r="G17" s="88"/>
      <c r="H17" s="3"/>
    </row>
    <row r="18" spans="2:8" ht="15.75" x14ac:dyDescent="0.25">
      <c r="B18" s="101"/>
      <c r="C18" s="35" t="s">
        <v>47</v>
      </c>
      <c r="D18" s="17" t="s">
        <v>173</v>
      </c>
      <c r="E18" s="17" t="s">
        <v>173</v>
      </c>
      <c r="F18" s="17" t="s">
        <v>147</v>
      </c>
      <c r="G18" s="88"/>
      <c r="H18" s="3"/>
    </row>
    <row r="19" spans="2:8" ht="15.75" x14ac:dyDescent="0.25">
      <c r="B19" s="101"/>
      <c r="C19" s="35" t="s">
        <v>66</v>
      </c>
      <c r="D19" s="70">
        <v>0.8</v>
      </c>
      <c r="E19" s="70">
        <v>0.8</v>
      </c>
      <c r="F19" s="70">
        <v>0.8</v>
      </c>
      <c r="G19" s="89"/>
      <c r="H19" s="3"/>
    </row>
    <row r="20" spans="2:8" ht="15.75" x14ac:dyDescent="0.25">
      <c r="B20" s="101"/>
      <c r="C20" s="35" t="s">
        <v>6</v>
      </c>
      <c r="D20" s="17">
        <v>660</v>
      </c>
      <c r="E20" s="17">
        <v>700</v>
      </c>
      <c r="F20" s="17">
        <v>680</v>
      </c>
      <c r="G20" s="88"/>
      <c r="H20" s="3"/>
    </row>
    <row r="21" spans="2:8" ht="15.75" x14ac:dyDescent="0.25">
      <c r="B21" s="101"/>
      <c r="C21" s="20" t="s">
        <v>49</v>
      </c>
      <c r="D21" s="19">
        <v>0.5</v>
      </c>
      <c r="E21" s="19">
        <v>0.5</v>
      </c>
      <c r="F21" s="19">
        <v>0.5</v>
      </c>
      <c r="G21" s="90"/>
      <c r="H21" s="3"/>
    </row>
    <row r="22" spans="2:8" ht="27" x14ac:dyDescent="0.25">
      <c r="B22" s="101"/>
      <c r="C22" s="20" t="s">
        <v>48</v>
      </c>
      <c r="D22" s="18" t="s">
        <v>169</v>
      </c>
      <c r="E22" s="18" t="s">
        <v>169</v>
      </c>
      <c r="F22" s="18" t="s">
        <v>0</v>
      </c>
      <c r="G22" s="91"/>
      <c r="H22" s="3"/>
    </row>
    <row r="23" spans="2:8" ht="15.75" x14ac:dyDescent="0.25">
      <c r="B23" s="101"/>
      <c r="C23" s="20" t="s">
        <v>88</v>
      </c>
      <c r="D23" s="18" t="s">
        <v>148</v>
      </c>
      <c r="E23" s="18" t="s">
        <v>148</v>
      </c>
      <c r="F23" s="18" t="s">
        <v>0</v>
      </c>
      <c r="G23" s="91"/>
      <c r="H23" s="3"/>
    </row>
    <row r="24" spans="2:8" ht="27" x14ac:dyDescent="0.25">
      <c r="B24" s="101"/>
      <c r="C24" s="20" t="s">
        <v>166</v>
      </c>
      <c r="D24" s="18" t="s">
        <v>167</v>
      </c>
      <c r="E24" s="18" t="s">
        <v>167</v>
      </c>
      <c r="F24" s="18" t="s">
        <v>144</v>
      </c>
      <c r="G24" s="91"/>
      <c r="H24" s="3"/>
    </row>
    <row r="25" spans="2:8" ht="27" x14ac:dyDescent="0.25">
      <c r="B25" s="101"/>
      <c r="C25" s="20" t="s">
        <v>89</v>
      </c>
      <c r="D25" s="19" t="s">
        <v>172</v>
      </c>
      <c r="E25" s="19" t="s">
        <v>172</v>
      </c>
      <c r="F25" s="19" t="s">
        <v>0</v>
      </c>
      <c r="G25" s="90"/>
      <c r="H25" s="3"/>
    </row>
    <row r="26" spans="2:8" ht="27" x14ac:dyDescent="0.25">
      <c r="B26" s="102" t="s">
        <v>91</v>
      </c>
      <c r="C26" s="20" t="s">
        <v>7</v>
      </c>
      <c r="D26" s="19" t="s">
        <v>149</v>
      </c>
      <c r="E26" s="19" t="s">
        <v>158</v>
      </c>
      <c r="F26" s="19" t="s">
        <v>92</v>
      </c>
      <c r="G26" s="90"/>
      <c r="H26" s="3"/>
    </row>
    <row r="27" spans="2:8" ht="27" x14ac:dyDescent="0.25">
      <c r="B27" s="103"/>
      <c r="C27" s="20" t="s">
        <v>1</v>
      </c>
      <c r="D27" s="19" t="s">
        <v>150</v>
      </c>
      <c r="E27" s="19" t="s">
        <v>150</v>
      </c>
      <c r="F27" s="19" t="s">
        <v>93</v>
      </c>
      <c r="G27" s="90"/>
      <c r="H27" s="3"/>
    </row>
    <row r="28" spans="2:8" ht="27" x14ac:dyDescent="0.25">
      <c r="B28" s="104"/>
      <c r="C28" s="20" t="s">
        <v>90</v>
      </c>
      <c r="D28" s="19" t="s">
        <v>149</v>
      </c>
      <c r="E28" s="19" t="s">
        <v>158</v>
      </c>
      <c r="F28" s="19" t="s">
        <v>94</v>
      </c>
      <c r="G28" s="90"/>
      <c r="H28" s="3"/>
    </row>
    <row r="29" spans="2:8" ht="15.75" x14ac:dyDescent="0.25">
      <c r="B29" s="106" t="s">
        <v>54</v>
      </c>
      <c r="C29" s="20" t="s">
        <v>72</v>
      </c>
      <c r="D29" s="18" t="s">
        <v>56</v>
      </c>
      <c r="E29" s="18" t="s">
        <v>56</v>
      </c>
      <c r="F29" s="18" t="s">
        <v>56</v>
      </c>
      <c r="G29" s="91"/>
      <c r="H29" s="3"/>
    </row>
    <row r="30" spans="2:8" ht="15.75" x14ac:dyDescent="0.25">
      <c r="B30" s="106"/>
      <c r="C30" s="20" t="s">
        <v>73</v>
      </c>
      <c r="D30" s="18" t="s">
        <v>52</v>
      </c>
      <c r="E30" s="18" t="s">
        <v>52</v>
      </c>
      <c r="F30" s="18" t="s">
        <v>56</v>
      </c>
      <c r="G30" s="91"/>
      <c r="H30" s="3"/>
    </row>
    <row r="31" spans="2:8" ht="15.75" x14ac:dyDescent="0.25">
      <c r="B31" s="106"/>
      <c r="C31" s="20" t="s">
        <v>79</v>
      </c>
      <c r="D31" s="18" t="s">
        <v>80</v>
      </c>
      <c r="E31" s="18" t="s">
        <v>80</v>
      </c>
      <c r="F31" s="18" t="s">
        <v>80</v>
      </c>
      <c r="G31" s="91"/>
      <c r="H31" s="3"/>
    </row>
    <row r="32" spans="2:8" ht="15.75" x14ac:dyDescent="0.25">
      <c r="B32" s="106"/>
      <c r="C32" s="20" t="s">
        <v>55</v>
      </c>
      <c r="D32" s="18" t="s">
        <v>52</v>
      </c>
      <c r="E32" s="18" t="s">
        <v>52</v>
      </c>
      <c r="F32" s="18" t="s">
        <v>52</v>
      </c>
      <c r="G32" s="91"/>
      <c r="H32" s="3"/>
    </row>
    <row r="33" spans="2:8" ht="15.75" x14ac:dyDescent="0.25">
      <c r="B33" s="106"/>
      <c r="C33" s="37" t="s">
        <v>74</v>
      </c>
      <c r="D33" s="18" t="s">
        <v>52</v>
      </c>
      <c r="E33" s="18" t="s">
        <v>52</v>
      </c>
      <c r="F33" s="18" t="s">
        <v>52</v>
      </c>
      <c r="G33" s="91"/>
      <c r="H33" s="3"/>
    </row>
    <row r="34" spans="2:8" ht="15.75" x14ac:dyDescent="0.25">
      <c r="B34" s="106"/>
      <c r="C34" s="37" t="s">
        <v>75</v>
      </c>
      <c r="D34" s="18" t="s">
        <v>52</v>
      </c>
      <c r="E34" s="18" t="s">
        <v>52</v>
      </c>
      <c r="F34" s="18" t="s">
        <v>52</v>
      </c>
      <c r="G34" s="91"/>
      <c r="H34" s="3"/>
    </row>
    <row r="35" spans="2:8" ht="15.75" x14ac:dyDescent="0.25">
      <c r="B35" s="105" t="s">
        <v>50</v>
      </c>
      <c r="C35" s="20" t="s">
        <v>81</v>
      </c>
      <c r="D35" s="19" t="s">
        <v>68</v>
      </c>
      <c r="E35" s="19" t="s">
        <v>68</v>
      </c>
      <c r="F35" s="19" t="s">
        <v>68</v>
      </c>
      <c r="G35" s="90"/>
      <c r="H35" s="3"/>
    </row>
    <row r="36" spans="2:8" ht="15.75" x14ac:dyDescent="0.25">
      <c r="B36" s="105"/>
      <c r="C36" s="20" t="s">
        <v>15</v>
      </c>
      <c r="D36" s="19" t="s">
        <v>69</v>
      </c>
      <c r="E36" s="19" t="s">
        <v>69</v>
      </c>
      <c r="F36" s="19" t="s">
        <v>69</v>
      </c>
      <c r="G36" s="90"/>
      <c r="H36" s="3"/>
    </row>
    <row r="37" spans="2:8" ht="15.75" x14ac:dyDescent="0.25">
      <c r="B37" s="105"/>
      <c r="C37" s="36" t="s">
        <v>70</v>
      </c>
      <c r="D37" s="19" t="s">
        <v>68</v>
      </c>
      <c r="E37" s="19" t="s">
        <v>68</v>
      </c>
      <c r="F37" s="19" t="s">
        <v>154</v>
      </c>
      <c r="G37" s="90"/>
      <c r="H37" s="3"/>
    </row>
    <row r="38" spans="2:8" ht="15.75" x14ac:dyDescent="0.25">
      <c r="B38" s="105"/>
      <c r="C38" s="36" t="s">
        <v>51</v>
      </c>
      <c r="D38" s="19" t="s">
        <v>171</v>
      </c>
      <c r="E38" s="19" t="s">
        <v>171</v>
      </c>
      <c r="F38" s="19" t="s">
        <v>71</v>
      </c>
      <c r="G38" s="90"/>
      <c r="H38" s="3"/>
    </row>
    <row r="39" spans="2:8" ht="15.75" x14ac:dyDescent="0.25">
      <c r="B39" s="105"/>
      <c r="C39" s="36" t="s">
        <v>155</v>
      </c>
      <c r="D39" s="19" t="s">
        <v>207</v>
      </c>
      <c r="E39" s="19" t="s">
        <v>207</v>
      </c>
      <c r="F39" s="19" t="s">
        <v>52</v>
      </c>
      <c r="G39" s="90"/>
      <c r="H39" s="3"/>
    </row>
    <row r="40" spans="2:8" ht="27" x14ac:dyDescent="0.25">
      <c r="B40" s="105"/>
      <c r="C40" s="36" t="s">
        <v>156</v>
      </c>
      <c r="D40" s="19" t="s">
        <v>208</v>
      </c>
      <c r="E40" s="19" t="s">
        <v>208</v>
      </c>
      <c r="F40" s="19" t="s">
        <v>52</v>
      </c>
      <c r="G40" s="90"/>
      <c r="H40" s="3"/>
    </row>
    <row r="41" spans="2:8" ht="27" x14ac:dyDescent="0.25">
      <c r="B41" s="105"/>
      <c r="C41" s="20" t="s">
        <v>53</v>
      </c>
      <c r="D41" s="18" t="s">
        <v>52</v>
      </c>
      <c r="E41" s="18" t="s">
        <v>52</v>
      </c>
      <c r="F41" s="18" t="s">
        <v>168</v>
      </c>
      <c r="G41" s="91"/>
      <c r="H41" s="3"/>
    </row>
    <row r="42" spans="2:8" ht="54" x14ac:dyDescent="0.25">
      <c r="B42" s="107" t="s">
        <v>86</v>
      </c>
      <c r="C42" s="20" t="s">
        <v>82</v>
      </c>
      <c r="D42" s="18" t="s">
        <v>84</v>
      </c>
      <c r="E42" s="98" t="s">
        <v>157</v>
      </c>
      <c r="F42" s="18" t="s">
        <v>84</v>
      </c>
      <c r="G42" s="91"/>
      <c r="H42" s="3"/>
    </row>
    <row r="43" spans="2:8" ht="54" x14ac:dyDescent="0.25">
      <c r="B43" s="107"/>
      <c r="C43" s="20" t="s">
        <v>83</v>
      </c>
      <c r="D43" s="18" t="s">
        <v>85</v>
      </c>
      <c r="E43" s="99"/>
      <c r="F43" s="18" t="s">
        <v>85</v>
      </c>
      <c r="G43" s="91"/>
      <c r="H43" s="3"/>
    </row>
    <row r="44" spans="2:8" ht="27" x14ac:dyDescent="0.25">
      <c r="B44" s="100" t="s">
        <v>182</v>
      </c>
      <c r="C44" s="21" t="s">
        <v>190</v>
      </c>
      <c r="D44" s="69" t="s">
        <v>186</v>
      </c>
      <c r="E44" s="69" t="s">
        <v>186</v>
      </c>
      <c r="F44" s="69" t="s">
        <v>186</v>
      </c>
      <c r="G44" s="92"/>
      <c r="H44" s="3"/>
    </row>
    <row r="45" spans="2:8" ht="27" x14ac:dyDescent="0.25">
      <c r="B45" s="100"/>
      <c r="C45" s="21" t="s">
        <v>187</v>
      </c>
      <c r="D45" s="69" t="s">
        <v>189</v>
      </c>
      <c r="E45" s="69" t="s">
        <v>189</v>
      </c>
      <c r="F45" s="69" t="s">
        <v>188</v>
      </c>
      <c r="G45" s="92"/>
      <c r="H45" s="3"/>
    </row>
    <row r="46" spans="2:8" ht="27" x14ac:dyDescent="0.25">
      <c r="B46" s="100"/>
      <c r="C46" s="21" t="s">
        <v>183</v>
      </c>
      <c r="D46" s="69" t="s">
        <v>163</v>
      </c>
      <c r="E46" s="69" t="s">
        <v>163</v>
      </c>
      <c r="F46" s="69" t="s">
        <v>163</v>
      </c>
      <c r="G46" s="92"/>
      <c r="H46" s="3"/>
    </row>
    <row r="47" spans="2:8" ht="40.5" x14ac:dyDescent="0.25">
      <c r="B47" s="100"/>
      <c r="C47" s="21" t="s">
        <v>184</v>
      </c>
      <c r="D47" s="69" t="s">
        <v>164</v>
      </c>
      <c r="E47" s="69" t="s">
        <v>164</v>
      </c>
      <c r="F47" s="69" t="s">
        <v>163</v>
      </c>
      <c r="G47" s="92"/>
      <c r="H47" s="3"/>
    </row>
    <row r="48" spans="2:8" ht="67.5" x14ac:dyDescent="0.25">
      <c r="B48" s="100"/>
      <c r="C48" s="20" t="s">
        <v>185</v>
      </c>
      <c r="D48" s="18" t="s">
        <v>165</v>
      </c>
      <c r="E48" s="18" t="s">
        <v>165</v>
      </c>
      <c r="F48" s="18" t="s">
        <v>58</v>
      </c>
      <c r="G48" s="91"/>
      <c r="H48" s="3"/>
    </row>
    <row r="49" spans="2:8" ht="15.75" x14ac:dyDescent="0.25">
      <c r="B49" s="100"/>
      <c r="C49" s="20" t="s">
        <v>57</v>
      </c>
      <c r="D49" s="18" t="s">
        <v>170</v>
      </c>
      <c r="E49" s="18" t="s">
        <v>174</v>
      </c>
      <c r="F49" s="22" t="s">
        <v>59</v>
      </c>
      <c r="G49" s="93"/>
      <c r="H49" s="3"/>
    </row>
    <row r="50" spans="2:8" ht="54" x14ac:dyDescent="0.25">
      <c r="B50" s="96" t="s">
        <v>193</v>
      </c>
      <c r="C50" s="21" t="s">
        <v>200</v>
      </c>
      <c r="D50" s="69" t="s">
        <v>194</v>
      </c>
      <c r="E50" s="69" t="s">
        <v>194</v>
      </c>
      <c r="F50" s="69" t="s">
        <v>204</v>
      </c>
      <c r="G50" s="92"/>
      <c r="H50" s="3"/>
    </row>
    <row r="51" spans="2:8" ht="189" x14ac:dyDescent="0.25">
      <c r="B51" s="96"/>
      <c r="C51" s="21" t="s">
        <v>205</v>
      </c>
      <c r="D51" s="69" t="s">
        <v>0</v>
      </c>
      <c r="E51" s="69" t="s">
        <v>0</v>
      </c>
      <c r="F51" s="21" t="s">
        <v>206</v>
      </c>
      <c r="G51" s="94"/>
      <c r="H51" s="3"/>
    </row>
    <row r="52" spans="2:8" ht="216" x14ac:dyDescent="0.25">
      <c r="B52" s="96"/>
      <c r="C52" s="21" t="s">
        <v>195</v>
      </c>
      <c r="D52" s="21" t="s">
        <v>203</v>
      </c>
      <c r="E52" s="21" t="s">
        <v>203</v>
      </c>
      <c r="F52" s="69" t="s">
        <v>196</v>
      </c>
      <c r="G52" s="92"/>
      <c r="H52" s="3"/>
    </row>
    <row r="53" spans="2:8" ht="162" x14ac:dyDescent="0.25">
      <c r="B53" s="96"/>
      <c r="C53" s="21" t="s">
        <v>197</v>
      </c>
      <c r="D53" s="21" t="s">
        <v>201</v>
      </c>
      <c r="E53" s="21" t="s">
        <v>201</v>
      </c>
      <c r="F53" s="21" t="s">
        <v>202</v>
      </c>
      <c r="G53" s="94"/>
      <c r="H53" s="3"/>
    </row>
    <row r="54" spans="2:8" ht="27" x14ac:dyDescent="0.25">
      <c r="B54" s="96"/>
      <c r="C54" s="21" t="s">
        <v>198</v>
      </c>
      <c r="D54" s="69" t="s">
        <v>199</v>
      </c>
      <c r="E54" s="69" t="s">
        <v>199</v>
      </c>
      <c r="F54" s="69" t="s">
        <v>199</v>
      </c>
      <c r="G54" s="92"/>
      <c r="H54" s="3"/>
    </row>
  </sheetData>
  <mergeCells count="9">
    <mergeCell ref="B50:B54"/>
    <mergeCell ref="A6:F6"/>
    <mergeCell ref="E42:E43"/>
    <mergeCell ref="B44:B49"/>
    <mergeCell ref="B9:B25"/>
    <mergeCell ref="B26:B28"/>
    <mergeCell ref="B35:B41"/>
    <mergeCell ref="B29:B34"/>
    <mergeCell ref="B42:B43"/>
  </mergeCells>
  <printOptions horizontalCentered="1"/>
  <pageMargins left="0.7" right="0.7" top="0.75" bottom="0.75" header="0.3" footer="0.3"/>
  <pageSetup scale="3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D7F4-A567-4285-A524-C628928744E1}">
  <sheetPr>
    <pageSetUpPr fitToPage="1"/>
  </sheetPr>
  <dimension ref="A1:P76"/>
  <sheetViews>
    <sheetView showGridLines="0" zoomScaleNormal="100" workbookViewId="0">
      <selection activeCell="A6" sqref="A6:L6"/>
    </sheetView>
  </sheetViews>
  <sheetFormatPr defaultColWidth="9.140625" defaultRowHeight="15" customHeight="1" x14ac:dyDescent="0.25"/>
  <cols>
    <col min="1" max="1" width="9.7109375" style="7" customWidth="1"/>
    <col min="2" max="2" width="12.7109375" style="7" customWidth="1"/>
    <col min="3" max="4" width="12.7109375" style="11" customWidth="1"/>
    <col min="5" max="5" width="12.7109375" style="10" customWidth="1"/>
    <col min="6" max="6" width="29.7109375" style="1" customWidth="1"/>
    <col min="7" max="12" width="16.28515625" style="1" customWidth="1"/>
    <col min="13" max="13" width="3.7109375" style="1" customWidth="1"/>
    <col min="14" max="14" width="0.85546875" style="1" customWidth="1"/>
    <col min="15" max="15" width="4.42578125" style="1" customWidth="1"/>
    <col min="16" max="16" width="3" style="1" customWidth="1"/>
    <col min="17" max="16384" width="9.140625" style="1"/>
  </cols>
  <sheetData>
    <row r="1" spans="1:16" ht="15" customHeight="1" x14ac:dyDescent="0.25">
      <c r="A1" s="1"/>
      <c r="B1" s="1"/>
      <c r="C1" s="2"/>
      <c r="D1" s="6"/>
      <c r="E1" s="1"/>
      <c r="K1" s="14" t="s">
        <v>34</v>
      </c>
      <c r="L1" s="49">
        <f>'Cover Page'!F1</f>
        <v>20250730.100000001</v>
      </c>
      <c r="N1" s="3"/>
    </row>
    <row r="2" spans="1:16" ht="15" customHeight="1" x14ac:dyDescent="0.25">
      <c r="A2" s="129"/>
      <c r="B2" s="129"/>
      <c r="C2" s="129"/>
      <c r="D2" s="129"/>
      <c r="E2" s="129"/>
      <c r="F2" s="129"/>
      <c r="G2" s="12"/>
      <c r="H2" s="9"/>
      <c r="I2" s="9"/>
      <c r="K2" s="14" t="s">
        <v>28</v>
      </c>
      <c r="L2" s="50">
        <f>'Cover Page'!F2</f>
        <v>45870</v>
      </c>
      <c r="N2" s="3"/>
      <c r="P2" s="4"/>
    </row>
    <row r="3" spans="1:16" ht="15" customHeight="1" x14ac:dyDescent="0.25">
      <c r="A3" s="12"/>
      <c r="B3" s="12"/>
      <c r="C3" s="12"/>
      <c r="D3" s="12"/>
      <c r="E3" s="12"/>
      <c r="F3" s="12"/>
      <c r="G3" s="12"/>
      <c r="H3" s="9"/>
      <c r="I3" s="9"/>
      <c r="N3" s="3"/>
      <c r="P3" s="4"/>
    </row>
    <row r="4" spans="1:16" ht="15" customHeight="1" x14ac:dyDescent="0.25">
      <c r="A4" s="12"/>
      <c r="B4" s="12"/>
      <c r="C4" s="12"/>
      <c r="D4" s="12"/>
      <c r="E4" s="12"/>
      <c r="F4" s="12"/>
      <c r="G4" s="12"/>
      <c r="H4" s="9"/>
      <c r="I4" s="9"/>
      <c r="N4" s="3"/>
      <c r="P4" s="4"/>
    </row>
    <row r="5" spans="1:16" ht="15" customHeight="1" x14ac:dyDescent="0.25">
      <c r="A5" s="12"/>
      <c r="B5" s="12"/>
      <c r="C5" s="12"/>
      <c r="D5" s="12"/>
      <c r="E5" s="12"/>
      <c r="F5" s="12"/>
      <c r="G5" s="12"/>
      <c r="H5" s="9"/>
      <c r="I5" s="9"/>
      <c r="N5" s="3"/>
      <c r="P5" s="4"/>
    </row>
    <row r="6" spans="1:16" ht="33" x14ac:dyDescent="0.45">
      <c r="A6" s="130" t="s">
        <v>26</v>
      </c>
      <c r="B6" s="130"/>
      <c r="C6" s="130"/>
      <c r="D6" s="130"/>
      <c r="E6" s="130"/>
      <c r="F6" s="130"/>
      <c r="G6" s="130"/>
      <c r="H6" s="130"/>
      <c r="I6" s="130"/>
      <c r="J6" s="130"/>
      <c r="K6" s="130"/>
      <c r="L6" s="130"/>
      <c r="N6" s="3"/>
      <c r="P6" s="4"/>
    </row>
    <row r="7" spans="1:16" ht="6" customHeight="1" x14ac:dyDescent="0.45">
      <c r="A7" s="51"/>
      <c r="B7" s="51"/>
      <c r="C7" s="51"/>
      <c r="D7" s="51"/>
      <c r="E7" s="51"/>
      <c r="F7" s="51"/>
      <c r="G7" s="51"/>
      <c r="H7" s="51"/>
      <c r="I7" s="51"/>
      <c r="J7" s="51"/>
      <c r="K7" s="51"/>
      <c r="L7" s="51"/>
      <c r="N7" s="3"/>
      <c r="P7" s="4"/>
    </row>
    <row r="8" spans="1:16" ht="24" x14ac:dyDescent="0.25">
      <c r="A8" s="131" t="s">
        <v>111</v>
      </c>
      <c r="B8" s="131"/>
      <c r="C8" s="131"/>
      <c r="D8" s="131"/>
      <c r="E8" s="131"/>
      <c r="F8" s="131"/>
      <c r="G8" s="131"/>
      <c r="H8" s="131"/>
      <c r="I8" s="131"/>
      <c r="J8" s="131"/>
      <c r="K8" s="131"/>
      <c r="L8" s="131"/>
      <c r="M8" s="13"/>
      <c r="N8" s="3"/>
      <c r="P8" s="4"/>
    </row>
    <row r="9" spans="1:16" ht="9" customHeight="1" x14ac:dyDescent="0.25">
      <c r="M9" s="5"/>
      <c r="N9" s="3"/>
    </row>
    <row r="10" spans="1:16" ht="15" customHeight="1" x14ac:dyDescent="0.25">
      <c r="A10" s="26" t="s">
        <v>18</v>
      </c>
      <c r="B10" s="26" t="s">
        <v>110</v>
      </c>
      <c r="C10" s="28" t="s">
        <v>209</v>
      </c>
      <c r="D10" s="28" t="s">
        <v>210</v>
      </c>
      <c r="F10" s="111" t="s">
        <v>21</v>
      </c>
      <c r="G10" s="112"/>
      <c r="H10" s="112"/>
      <c r="I10" s="112"/>
      <c r="J10" s="112"/>
      <c r="K10" s="112"/>
      <c r="L10" s="113"/>
      <c r="N10" s="3"/>
    </row>
    <row r="11" spans="1:16" ht="15" customHeight="1" x14ac:dyDescent="0.25">
      <c r="A11" s="29">
        <v>6.25</v>
      </c>
      <c r="B11" s="29">
        <v>97.5</v>
      </c>
      <c r="C11" s="29">
        <v>97.625</v>
      </c>
      <c r="D11" s="29">
        <v>97.375</v>
      </c>
      <c r="F11" s="55" t="s">
        <v>22</v>
      </c>
      <c r="G11" s="56" t="s">
        <v>113</v>
      </c>
      <c r="H11" s="55" t="s">
        <v>112</v>
      </c>
      <c r="I11" s="55" t="s">
        <v>2</v>
      </c>
      <c r="J11" s="55" t="s">
        <v>3</v>
      </c>
      <c r="K11" s="55" t="s">
        <v>4</v>
      </c>
      <c r="L11" s="55" t="s">
        <v>13</v>
      </c>
      <c r="N11" s="3"/>
    </row>
    <row r="12" spans="1:16" ht="15" customHeight="1" x14ac:dyDescent="0.25">
      <c r="A12" s="29">
        <v>6.375</v>
      </c>
      <c r="B12" s="29">
        <v>98.125</v>
      </c>
      <c r="C12" s="29">
        <v>98.125</v>
      </c>
      <c r="D12" s="29">
        <v>97.875</v>
      </c>
      <c r="F12" s="52" t="s">
        <v>115</v>
      </c>
      <c r="G12" s="31">
        <v>1</v>
      </c>
      <c r="H12" s="31">
        <v>0.875</v>
      </c>
      <c r="I12" s="31">
        <v>0.75</v>
      </c>
      <c r="J12" s="31">
        <v>0.125</v>
      </c>
      <c r="K12" s="31">
        <v>-0.125</v>
      </c>
      <c r="L12" s="31">
        <v>-0.75</v>
      </c>
      <c r="N12" s="3"/>
    </row>
    <row r="13" spans="1:16" ht="15" customHeight="1" x14ac:dyDescent="0.25">
      <c r="A13" s="29">
        <v>6.5</v>
      </c>
      <c r="B13" s="29">
        <v>98.625</v>
      </c>
      <c r="C13" s="29">
        <v>98.75</v>
      </c>
      <c r="D13" s="29">
        <v>98.5</v>
      </c>
      <c r="F13" s="52" t="s">
        <v>114</v>
      </c>
      <c r="G13" s="31">
        <v>0.875</v>
      </c>
      <c r="H13" s="31">
        <v>0.75</v>
      </c>
      <c r="I13" s="31">
        <v>0.625</v>
      </c>
      <c r="J13" s="31">
        <v>0</v>
      </c>
      <c r="K13" s="31">
        <v>-0.25</v>
      </c>
      <c r="L13" s="31">
        <v>-0.75</v>
      </c>
      <c r="N13" s="3"/>
    </row>
    <row r="14" spans="1:16" ht="15" customHeight="1" x14ac:dyDescent="0.25">
      <c r="A14" s="29">
        <v>6.625</v>
      </c>
      <c r="B14" s="29">
        <v>99.125</v>
      </c>
      <c r="C14" s="29">
        <v>99.25</v>
      </c>
      <c r="D14" s="29">
        <v>99</v>
      </c>
      <c r="F14" s="52" t="s">
        <v>17</v>
      </c>
      <c r="G14" s="31">
        <v>0.875</v>
      </c>
      <c r="H14" s="31">
        <v>0.625</v>
      </c>
      <c r="I14" s="31">
        <v>0.5</v>
      </c>
      <c r="J14" s="31">
        <v>-0.25</v>
      </c>
      <c r="K14" s="31">
        <v>-0.5</v>
      </c>
      <c r="L14" s="31">
        <v>-1.125</v>
      </c>
      <c r="N14" s="3"/>
    </row>
    <row r="15" spans="1:16" ht="15" customHeight="1" x14ac:dyDescent="0.25">
      <c r="A15" s="29">
        <v>6.75</v>
      </c>
      <c r="B15" s="29">
        <v>99.625</v>
      </c>
      <c r="C15" s="29">
        <v>99.75</v>
      </c>
      <c r="D15" s="29">
        <v>99.5</v>
      </c>
      <c r="F15" s="52" t="s">
        <v>8</v>
      </c>
      <c r="G15" s="31">
        <v>0.75</v>
      </c>
      <c r="H15" s="31">
        <v>0.5</v>
      </c>
      <c r="I15" s="31">
        <v>0.25</v>
      </c>
      <c r="J15" s="31">
        <v>-0.375</v>
      </c>
      <c r="K15" s="31">
        <v>-1</v>
      </c>
      <c r="L15" s="31">
        <v>-2.125</v>
      </c>
      <c r="N15" s="3"/>
    </row>
    <row r="16" spans="1:16" ht="15" customHeight="1" x14ac:dyDescent="0.25">
      <c r="A16" s="29">
        <v>6.875</v>
      </c>
      <c r="B16" s="29">
        <v>100.125</v>
      </c>
      <c r="C16" s="29">
        <v>100.125</v>
      </c>
      <c r="D16" s="29">
        <v>99.875</v>
      </c>
      <c r="F16" s="52" t="s">
        <v>9</v>
      </c>
      <c r="G16" s="31">
        <v>0.625</v>
      </c>
      <c r="H16" s="31">
        <v>0.375</v>
      </c>
      <c r="I16" s="31">
        <v>0.125</v>
      </c>
      <c r="J16" s="31">
        <v>-0.75</v>
      </c>
      <c r="K16" s="31">
        <v>-1.625</v>
      </c>
      <c r="L16" s="31">
        <v>-2.625</v>
      </c>
      <c r="N16" s="3"/>
    </row>
    <row r="17" spans="1:14" ht="15" customHeight="1" x14ac:dyDescent="0.25">
      <c r="A17" s="29">
        <v>7</v>
      </c>
      <c r="B17" s="29">
        <v>100.5</v>
      </c>
      <c r="C17" s="29">
        <v>100.625</v>
      </c>
      <c r="D17" s="29">
        <v>100.375</v>
      </c>
      <c r="F17" s="52" t="s">
        <v>10</v>
      </c>
      <c r="G17" s="31">
        <v>0</v>
      </c>
      <c r="H17" s="31">
        <v>-0.625</v>
      </c>
      <c r="I17" s="31">
        <v>-1.125</v>
      </c>
      <c r="J17" s="31">
        <v>-2.25</v>
      </c>
      <c r="K17" s="31">
        <v>-3.625</v>
      </c>
      <c r="L17" s="31">
        <v>-4.75</v>
      </c>
      <c r="N17" s="3"/>
    </row>
    <row r="18" spans="1:14" ht="15" customHeight="1" x14ac:dyDescent="0.25">
      <c r="A18" s="29">
        <v>7.125</v>
      </c>
      <c r="B18" s="29">
        <v>100.875</v>
      </c>
      <c r="C18" s="29">
        <v>101</v>
      </c>
      <c r="D18" s="29">
        <v>100.75</v>
      </c>
      <c r="F18" s="52" t="s">
        <v>116</v>
      </c>
      <c r="G18" s="31">
        <v>-0.625</v>
      </c>
      <c r="H18" s="31">
        <v>-1.5</v>
      </c>
      <c r="I18" s="31">
        <v>-1.875</v>
      </c>
      <c r="J18" s="31">
        <v>-3.25</v>
      </c>
      <c r="K18" s="31">
        <v>-4.375</v>
      </c>
      <c r="L18" s="31">
        <v>-5.375</v>
      </c>
      <c r="N18" s="3"/>
    </row>
    <row r="19" spans="1:14" ht="15" customHeight="1" x14ac:dyDescent="0.25">
      <c r="A19" s="29">
        <v>7.25</v>
      </c>
      <c r="B19" s="29">
        <v>101.25</v>
      </c>
      <c r="C19" s="29">
        <v>101.375</v>
      </c>
      <c r="D19" s="29">
        <v>101.125</v>
      </c>
      <c r="F19" s="111" t="s">
        <v>23</v>
      </c>
      <c r="G19" s="112"/>
      <c r="H19" s="112"/>
      <c r="I19" s="112"/>
      <c r="J19" s="112"/>
      <c r="K19" s="112"/>
      <c r="L19" s="113"/>
      <c r="N19" s="3"/>
    </row>
    <row r="20" spans="1:14" ht="15" customHeight="1" x14ac:dyDescent="0.25">
      <c r="A20" s="29">
        <v>7.375</v>
      </c>
      <c r="B20" s="29">
        <v>101.625</v>
      </c>
      <c r="C20" s="29">
        <v>101.75</v>
      </c>
      <c r="D20" s="29">
        <v>101.5</v>
      </c>
      <c r="F20" s="55" t="s">
        <v>117</v>
      </c>
      <c r="G20" s="56" t="s">
        <v>113</v>
      </c>
      <c r="H20" s="55" t="s">
        <v>112</v>
      </c>
      <c r="I20" s="55" t="s">
        <v>2</v>
      </c>
      <c r="J20" s="55" t="s">
        <v>3</v>
      </c>
      <c r="K20" s="55" t="s">
        <v>4</v>
      </c>
      <c r="L20" s="55" t="s">
        <v>13</v>
      </c>
      <c r="N20" s="3"/>
    </row>
    <row r="21" spans="1:14" ht="15" customHeight="1" x14ac:dyDescent="0.25">
      <c r="A21" s="29">
        <v>7.5</v>
      </c>
      <c r="B21" s="29">
        <v>102</v>
      </c>
      <c r="C21" s="29">
        <v>102.125</v>
      </c>
      <c r="D21" s="29">
        <v>101.875</v>
      </c>
      <c r="F21" s="30" t="s">
        <v>118</v>
      </c>
      <c r="G21" s="31">
        <v>0</v>
      </c>
      <c r="H21" s="31">
        <v>0</v>
      </c>
      <c r="I21" s="31">
        <v>0</v>
      </c>
      <c r="J21" s="31">
        <v>0</v>
      </c>
      <c r="K21" s="31">
        <v>-0.25</v>
      </c>
      <c r="L21" s="31">
        <v>-0.25</v>
      </c>
      <c r="N21" s="3"/>
    </row>
    <row r="22" spans="1:14" ht="15" customHeight="1" x14ac:dyDescent="0.25">
      <c r="A22" s="29">
        <v>7.625</v>
      </c>
      <c r="B22" s="29">
        <v>102.375</v>
      </c>
      <c r="C22" s="29">
        <v>102.5</v>
      </c>
      <c r="D22" s="29">
        <v>102.25</v>
      </c>
      <c r="F22" s="30" t="s">
        <v>119</v>
      </c>
      <c r="G22" s="31">
        <v>0</v>
      </c>
      <c r="H22" s="31">
        <v>0</v>
      </c>
      <c r="I22" s="31">
        <v>0</v>
      </c>
      <c r="J22" s="31">
        <v>0</v>
      </c>
      <c r="K22" s="31">
        <v>0</v>
      </c>
      <c r="L22" s="31">
        <v>0</v>
      </c>
      <c r="N22" s="3"/>
    </row>
    <row r="23" spans="1:14" ht="15" customHeight="1" x14ac:dyDescent="0.25">
      <c r="A23" s="29">
        <v>7.75</v>
      </c>
      <c r="B23" s="29">
        <v>102.75</v>
      </c>
      <c r="C23" s="29">
        <v>102.875</v>
      </c>
      <c r="D23" s="29">
        <v>102.625</v>
      </c>
      <c r="F23" s="30" t="s">
        <v>120</v>
      </c>
      <c r="G23" s="31">
        <v>0</v>
      </c>
      <c r="H23" s="31">
        <v>0</v>
      </c>
      <c r="I23" s="31">
        <v>0</v>
      </c>
      <c r="J23" s="31">
        <v>0</v>
      </c>
      <c r="K23" s="31">
        <v>0</v>
      </c>
      <c r="L23" s="31">
        <v>0</v>
      </c>
      <c r="N23" s="3"/>
    </row>
    <row r="24" spans="1:14" ht="15" customHeight="1" x14ac:dyDescent="0.25">
      <c r="A24" s="29">
        <v>7.875</v>
      </c>
      <c r="B24" s="29">
        <v>103.125</v>
      </c>
      <c r="C24" s="29">
        <v>103.125</v>
      </c>
      <c r="D24" s="29">
        <v>102.875</v>
      </c>
      <c r="F24" s="30" t="s">
        <v>121</v>
      </c>
      <c r="G24" s="31">
        <v>0</v>
      </c>
      <c r="H24" s="31">
        <v>0</v>
      </c>
      <c r="I24" s="31">
        <v>0</v>
      </c>
      <c r="J24" s="31">
        <v>0</v>
      </c>
      <c r="K24" s="31">
        <v>0</v>
      </c>
      <c r="L24" s="31">
        <v>0</v>
      </c>
      <c r="N24" s="3"/>
    </row>
    <row r="25" spans="1:14" ht="15" customHeight="1" x14ac:dyDescent="0.25">
      <c r="A25" s="29">
        <v>8</v>
      </c>
      <c r="B25" s="29">
        <v>103.375</v>
      </c>
      <c r="C25" s="29">
        <v>103.5</v>
      </c>
      <c r="D25" s="29">
        <v>103.25</v>
      </c>
      <c r="F25" s="53" t="s">
        <v>122</v>
      </c>
      <c r="G25" s="54">
        <v>0</v>
      </c>
      <c r="H25" s="54">
        <v>-0.125</v>
      </c>
      <c r="I25" s="54">
        <v>-0.25</v>
      </c>
      <c r="J25" s="54">
        <v>-0.25</v>
      </c>
      <c r="K25" s="54">
        <v>-0.5</v>
      </c>
      <c r="L25" s="32" t="s">
        <v>0</v>
      </c>
      <c r="N25" s="3"/>
    </row>
    <row r="26" spans="1:14" ht="15" customHeight="1" x14ac:dyDescent="0.25">
      <c r="A26" s="29">
        <v>8.125</v>
      </c>
      <c r="B26" s="29">
        <v>103.75</v>
      </c>
      <c r="C26" s="29">
        <v>103.75</v>
      </c>
      <c r="D26" s="29">
        <v>103.5</v>
      </c>
      <c r="F26" s="53" t="s">
        <v>123</v>
      </c>
      <c r="G26" s="54">
        <v>-0.125</v>
      </c>
      <c r="H26" s="54">
        <v>-0.25</v>
      </c>
      <c r="I26" s="54">
        <v>-0.375</v>
      </c>
      <c r="J26" s="54">
        <v>-0.5</v>
      </c>
      <c r="K26" s="32" t="s">
        <v>0</v>
      </c>
      <c r="L26" s="32" t="s">
        <v>0</v>
      </c>
      <c r="N26" s="3"/>
    </row>
    <row r="27" spans="1:14" ht="15" customHeight="1" x14ac:dyDescent="0.25">
      <c r="A27" s="29">
        <v>8.25</v>
      </c>
      <c r="B27" s="29">
        <v>104</v>
      </c>
      <c r="C27" s="29">
        <v>104</v>
      </c>
      <c r="D27" s="29">
        <v>103.75</v>
      </c>
      <c r="F27" s="55" t="s">
        <v>124</v>
      </c>
      <c r="G27" s="56" t="s">
        <v>113</v>
      </c>
      <c r="H27" s="55" t="s">
        <v>112</v>
      </c>
      <c r="I27" s="55" t="s">
        <v>2</v>
      </c>
      <c r="J27" s="55" t="s">
        <v>3</v>
      </c>
      <c r="K27" s="55" t="s">
        <v>4</v>
      </c>
      <c r="L27" s="55" t="s">
        <v>13</v>
      </c>
      <c r="N27" s="3"/>
    </row>
    <row r="28" spans="1:14" ht="15" customHeight="1" x14ac:dyDescent="0.25">
      <c r="A28" s="29">
        <v>8.375</v>
      </c>
      <c r="B28" s="29">
        <v>104.25</v>
      </c>
      <c r="C28" s="29">
        <v>104.25</v>
      </c>
      <c r="D28" s="29">
        <v>104</v>
      </c>
      <c r="F28" s="30" t="s">
        <v>125</v>
      </c>
      <c r="G28" s="31">
        <v>-0.25</v>
      </c>
      <c r="H28" s="31">
        <v>-0.375</v>
      </c>
      <c r="I28" s="31">
        <v>-0.375</v>
      </c>
      <c r="J28" s="31">
        <v>-0.5</v>
      </c>
      <c r="K28" s="31">
        <v>-0.5</v>
      </c>
      <c r="L28" s="31">
        <v>-0.75</v>
      </c>
      <c r="N28" s="3"/>
    </row>
    <row r="29" spans="1:14" ht="15" customHeight="1" x14ac:dyDescent="0.25">
      <c r="A29" s="29">
        <v>8.5</v>
      </c>
      <c r="B29" s="29">
        <v>104.5</v>
      </c>
      <c r="C29" s="29">
        <v>104.5</v>
      </c>
      <c r="D29" s="29">
        <v>104.25</v>
      </c>
      <c r="F29" s="30" t="s">
        <v>151</v>
      </c>
      <c r="G29" s="31">
        <v>-0.25</v>
      </c>
      <c r="H29" s="31">
        <v>-0.375</v>
      </c>
      <c r="I29" s="31">
        <v>-0.375</v>
      </c>
      <c r="J29" s="31">
        <v>-0.5</v>
      </c>
      <c r="K29" s="31">
        <v>-0.625</v>
      </c>
      <c r="L29" s="31">
        <v>-0.75</v>
      </c>
      <c r="N29" s="3"/>
    </row>
    <row r="30" spans="1:14" ht="15" customHeight="1" x14ac:dyDescent="0.25">
      <c r="A30" s="29">
        <v>8.625</v>
      </c>
      <c r="B30" s="29">
        <v>104.75</v>
      </c>
      <c r="C30" s="29">
        <v>104.75</v>
      </c>
      <c r="D30" s="29">
        <v>104.5</v>
      </c>
      <c r="F30" s="30" t="s">
        <v>152</v>
      </c>
      <c r="G30" s="31">
        <v>-0.375</v>
      </c>
      <c r="H30" s="31">
        <v>-0.5</v>
      </c>
      <c r="I30" s="31">
        <v>-0.5</v>
      </c>
      <c r="J30" s="31">
        <v>-0.625</v>
      </c>
      <c r="K30" s="31">
        <v>-0.75</v>
      </c>
      <c r="L30" s="32" t="s">
        <v>0</v>
      </c>
      <c r="N30" s="3"/>
    </row>
    <row r="31" spans="1:14" ht="15" customHeight="1" x14ac:dyDescent="0.25">
      <c r="A31" s="29">
        <v>8.75</v>
      </c>
      <c r="B31" s="29">
        <v>105</v>
      </c>
      <c r="C31" s="29">
        <v>105</v>
      </c>
      <c r="D31" s="29">
        <v>104.75</v>
      </c>
      <c r="F31" s="30" t="s">
        <v>153</v>
      </c>
      <c r="G31" s="31">
        <v>-0.625</v>
      </c>
      <c r="H31" s="31">
        <v>-0.875</v>
      </c>
      <c r="I31" s="31">
        <v>-0.875</v>
      </c>
      <c r="J31" s="31">
        <v>-1.125</v>
      </c>
      <c r="K31" s="31">
        <v>-1.375</v>
      </c>
      <c r="L31" s="32" t="s">
        <v>0</v>
      </c>
      <c r="N31" s="3"/>
    </row>
    <row r="32" spans="1:14" ht="15" customHeight="1" x14ac:dyDescent="0.25">
      <c r="A32" s="29">
        <v>8.875</v>
      </c>
      <c r="B32" s="29">
        <v>105.25</v>
      </c>
      <c r="C32" s="29">
        <v>105.25</v>
      </c>
      <c r="D32" s="29">
        <v>105</v>
      </c>
      <c r="F32" s="53" t="s">
        <v>126</v>
      </c>
      <c r="G32" s="54">
        <v>-0.75</v>
      </c>
      <c r="H32" s="54">
        <v>-0.875</v>
      </c>
      <c r="I32" s="54">
        <v>-1</v>
      </c>
      <c r="J32" s="54">
        <v>-1.125</v>
      </c>
      <c r="K32" s="54">
        <v>-1.375</v>
      </c>
      <c r="L32" s="54">
        <v>-1.625</v>
      </c>
      <c r="N32" s="3"/>
    </row>
    <row r="33" spans="1:14" ht="15" customHeight="1" x14ac:dyDescent="0.25">
      <c r="A33" s="29">
        <v>9</v>
      </c>
      <c r="B33" s="29">
        <v>105.5</v>
      </c>
      <c r="C33" s="29">
        <v>105.5</v>
      </c>
      <c r="D33" s="29">
        <v>105.25</v>
      </c>
      <c r="F33" s="55" t="s">
        <v>5</v>
      </c>
      <c r="G33" s="56" t="s">
        <v>113</v>
      </c>
      <c r="H33" s="55" t="s">
        <v>112</v>
      </c>
      <c r="I33" s="55" t="s">
        <v>2</v>
      </c>
      <c r="J33" s="55" t="s">
        <v>3</v>
      </c>
      <c r="K33" s="55" t="s">
        <v>4</v>
      </c>
      <c r="L33" s="55" t="s">
        <v>13</v>
      </c>
      <c r="N33" s="3"/>
    </row>
    <row r="34" spans="1:14" ht="15" customHeight="1" x14ac:dyDescent="0.25">
      <c r="A34" s="29">
        <v>9.125</v>
      </c>
      <c r="B34" s="29">
        <v>105.75</v>
      </c>
      <c r="C34" s="29">
        <v>105.75</v>
      </c>
      <c r="D34" s="29">
        <v>105.5</v>
      </c>
      <c r="F34" s="54" t="s">
        <v>7</v>
      </c>
      <c r="G34" s="31">
        <v>0</v>
      </c>
      <c r="H34" s="31">
        <v>0</v>
      </c>
      <c r="I34" s="31">
        <v>0</v>
      </c>
      <c r="J34" s="31">
        <v>0</v>
      </c>
      <c r="K34" s="31">
        <v>0</v>
      </c>
      <c r="L34" s="31">
        <v>0</v>
      </c>
      <c r="N34" s="3"/>
    </row>
    <row r="35" spans="1:14" ht="15" customHeight="1" x14ac:dyDescent="0.25">
      <c r="A35" s="29">
        <v>9.25</v>
      </c>
      <c r="B35" s="29">
        <v>106</v>
      </c>
      <c r="C35" s="29">
        <v>106</v>
      </c>
      <c r="D35" s="29">
        <v>105.75</v>
      </c>
      <c r="F35" s="54" t="s">
        <v>1</v>
      </c>
      <c r="G35" s="54">
        <v>-0.125</v>
      </c>
      <c r="H35" s="54">
        <v>-0.125</v>
      </c>
      <c r="I35" s="54">
        <v>-0.125</v>
      </c>
      <c r="J35" s="54">
        <v>-0.125</v>
      </c>
      <c r="K35" s="54">
        <v>-0.125</v>
      </c>
      <c r="L35" s="32" t="s">
        <v>0</v>
      </c>
      <c r="N35" s="3"/>
    </row>
    <row r="36" spans="1:14" ht="15" customHeight="1" x14ac:dyDescent="0.25">
      <c r="A36" s="29">
        <v>9.375</v>
      </c>
      <c r="B36" s="29">
        <v>106.25</v>
      </c>
      <c r="C36" s="29">
        <v>106.25</v>
      </c>
      <c r="D36" s="29">
        <v>106</v>
      </c>
      <c r="F36" s="54" t="s">
        <v>12</v>
      </c>
      <c r="G36" s="54">
        <v>-0.125</v>
      </c>
      <c r="H36" s="54">
        <v>-0.25</v>
      </c>
      <c r="I36" s="54">
        <v>-0.25</v>
      </c>
      <c r="J36" s="54">
        <v>-0.375</v>
      </c>
      <c r="K36" s="54">
        <v>-0.375</v>
      </c>
      <c r="L36" s="54">
        <v>-0.5</v>
      </c>
      <c r="N36" s="3"/>
    </row>
    <row r="37" spans="1:14" ht="15" customHeight="1" x14ac:dyDescent="0.25">
      <c r="A37" s="29">
        <v>9.5</v>
      </c>
      <c r="B37" s="29">
        <v>106.5</v>
      </c>
      <c r="C37" s="29">
        <v>106.5</v>
      </c>
      <c r="D37" s="29">
        <v>106.25</v>
      </c>
      <c r="F37" s="55" t="s">
        <v>135</v>
      </c>
      <c r="G37" s="56" t="s">
        <v>113</v>
      </c>
      <c r="H37" s="55" t="s">
        <v>112</v>
      </c>
      <c r="I37" s="55" t="s">
        <v>2</v>
      </c>
      <c r="J37" s="55" t="s">
        <v>3</v>
      </c>
      <c r="K37" s="55" t="s">
        <v>4</v>
      </c>
      <c r="L37" s="55" t="s">
        <v>13</v>
      </c>
      <c r="N37" s="3"/>
    </row>
    <row r="38" spans="1:14" ht="15" customHeight="1" x14ac:dyDescent="0.25">
      <c r="A38" s="29">
        <v>9.625</v>
      </c>
      <c r="B38" s="29">
        <v>106.75</v>
      </c>
      <c r="C38" s="29">
        <v>106.75</v>
      </c>
      <c r="D38" s="29">
        <v>106.5</v>
      </c>
      <c r="F38" s="54" t="s">
        <v>128</v>
      </c>
      <c r="G38" s="54">
        <v>0.25</v>
      </c>
      <c r="H38" s="54">
        <v>0.25</v>
      </c>
      <c r="I38" s="54">
        <v>0.25</v>
      </c>
      <c r="J38" s="54">
        <v>0.25</v>
      </c>
      <c r="K38" s="54">
        <v>0.25</v>
      </c>
      <c r="L38" s="54">
        <v>0.25</v>
      </c>
      <c r="N38" s="3"/>
    </row>
    <row r="39" spans="1:14" ht="15" customHeight="1" x14ac:dyDescent="0.25">
      <c r="A39" s="29">
        <v>9.75</v>
      </c>
      <c r="B39" s="29">
        <v>107</v>
      </c>
      <c r="C39" s="29">
        <v>107</v>
      </c>
      <c r="D39" s="29">
        <v>106.75</v>
      </c>
      <c r="F39" s="54" t="s">
        <v>127</v>
      </c>
      <c r="G39" s="54">
        <v>-0.375</v>
      </c>
      <c r="H39" s="54">
        <v>-0.5</v>
      </c>
      <c r="I39" s="54">
        <v>-0.75</v>
      </c>
      <c r="J39" s="54">
        <v>-0.875</v>
      </c>
      <c r="K39" s="54">
        <v>-1.25</v>
      </c>
      <c r="L39" s="54">
        <v>-1.5</v>
      </c>
      <c r="N39" s="3"/>
    </row>
    <row r="40" spans="1:14" ht="15" customHeight="1" x14ac:dyDescent="0.25">
      <c r="A40" s="29">
        <v>9.875</v>
      </c>
      <c r="B40" s="29">
        <v>107.25</v>
      </c>
      <c r="C40" s="29">
        <v>107.25</v>
      </c>
      <c r="D40" s="29">
        <v>107</v>
      </c>
      <c r="F40" s="54" t="s">
        <v>48</v>
      </c>
      <c r="G40" s="54">
        <v>-0.375</v>
      </c>
      <c r="H40" s="54">
        <v>-0.5</v>
      </c>
      <c r="I40" s="54">
        <v>-0.5</v>
      </c>
      <c r="J40" s="54">
        <v>-0.625</v>
      </c>
      <c r="K40" s="54">
        <v>-0.75</v>
      </c>
      <c r="L40" s="54">
        <v>-1</v>
      </c>
      <c r="N40" s="3"/>
    </row>
    <row r="41" spans="1:14" ht="15" customHeight="1" x14ac:dyDescent="0.25">
      <c r="A41" s="29">
        <v>10</v>
      </c>
      <c r="B41" s="29">
        <v>107.5</v>
      </c>
      <c r="C41" s="29">
        <v>107.5</v>
      </c>
      <c r="D41" s="29">
        <v>107.25</v>
      </c>
      <c r="F41" s="54" t="s">
        <v>175</v>
      </c>
      <c r="G41" s="54">
        <v>-0.125</v>
      </c>
      <c r="H41" s="54">
        <v>-0.125</v>
      </c>
      <c r="I41" s="54">
        <v>-0.125</v>
      </c>
      <c r="J41" s="54">
        <v>-0.125</v>
      </c>
      <c r="K41" s="54">
        <v>-0.125</v>
      </c>
      <c r="L41" s="54">
        <v>-0.25</v>
      </c>
      <c r="N41" s="3"/>
    </row>
    <row r="42" spans="1:14" ht="15" customHeight="1" x14ac:dyDescent="0.25">
      <c r="A42" s="29">
        <v>10.125</v>
      </c>
      <c r="B42" s="29">
        <v>107.75</v>
      </c>
      <c r="C42" s="29">
        <v>107.75</v>
      </c>
      <c r="D42" s="29">
        <v>107.5</v>
      </c>
      <c r="F42" s="55" t="s">
        <v>129</v>
      </c>
      <c r="G42" s="56" t="s">
        <v>113</v>
      </c>
      <c r="H42" s="55" t="s">
        <v>112</v>
      </c>
      <c r="I42" s="55" t="s">
        <v>2</v>
      </c>
      <c r="J42" s="55" t="s">
        <v>3</v>
      </c>
      <c r="K42" s="55" t="s">
        <v>4</v>
      </c>
      <c r="L42" s="55" t="s">
        <v>13</v>
      </c>
      <c r="N42" s="3"/>
    </row>
    <row r="43" spans="1:14" ht="15" customHeight="1" x14ac:dyDescent="0.25">
      <c r="A43" s="29">
        <v>10.25</v>
      </c>
      <c r="B43" s="29">
        <v>108</v>
      </c>
      <c r="C43" s="29">
        <v>108</v>
      </c>
      <c r="D43" s="29">
        <v>107.75</v>
      </c>
      <c r="F43" s="54" t="s">
        <v>136</v>
      </c>
      <c r="G43" s="54">
        <v>0</v>
      </c>
      <c r="H43" s="54">
        <v>0</v>
      </c>
      <c r="I43" s="54">
        <v>0</v>
      </c>
      <c r="J43" s="54">
        <v>0</v>
      </c>
      <c r="K43" s="54">
        <v>0</v>
      </c>
      <c r="L43" s="54">
        <v>0</v>
      </c>
      <c r="N43" s="3"/>
    </row>
    <row r="44" spans="1:14" ht="15" customHeight="1" x14ac:dyDescent="0.25">
      <c r="A44" s="29">
        <v>10.375</v>
      </c>
      <c r="B44" s="29">
        <v>108.25</v>
      </c>
      <c r="C44" s="29">
        <v>108.25</v>
      </c>
      <c r="D44" s="29">
        <v>108</v>
      </c>
      <c r="F44" s="55" t="s">
        <v>130</v>
      </c>
      <c r="G44" s="56" t="s">
        <v>113</v>
      </c>
      <c r="H44" s="55" t="s">
        <v>112</v>
      </c>
      <c r="I44" s="55" t="s">
        <v>2</v>
      </c>
      <c r="J44" s="55" t="s">
        <v>3</v>
      </c>
      <c r="K44" s="55" t="s">
        <v>4</v>
      </c>
      <c r="L44" s="55" t="s">
        <v>13</v>
      </c>
      <c r="N44" s="3"/>
    </row>
    <row r="45" spans="1:14" ht="15" customHeight="1" x14ac:dyDescent="0.25">
      <c r="A45" s="29">
        <v>10.5</v>
      </c>
      <c r="B45" s="29">
        <v>108.5</v>
      </c>
      <c r="C45" s="29">
        <v>108.5</v>
      </c>
      <c r="D45" s="29">
        <v>108.25</v>
      </c>
      <c r="F45" s="54" t="s">
        <v>131</v>
      </c>
      <c r="G45" s="54">
        <v>0.125</v>
      </c>
      <c r="H45" s="54">
        <v>0.125</v>
      </c>
      <c r="I45" s="54">
        <v>0.125</v>
      </c>
      <c r="J45" s="54">
        <v>0.25</v>
      </c>
      <c r="K45" s="54">
        <v>0.25</v>
      </c>
      <c r="L45" s="54">
        <v>0.5</v>
      </c>
      <c r="N45" s="3"/>
    </row>
    <row r="46" spans="1:14" ht="15" customHeight="1" x14ac:dyDescent="0.25">
      <c r="A46" s="29">
        <v>10.625</v>
      </c>
      <c r="B46" s="29">
        <v>108.75</v>
      </c>
      <c r="C46" s="29">
        <v>108.75</v>
      </c>
      <c r="D46" s="29">
        <v>108.5</v>
      </c>
      <c r="F46" s="54" t="s">
        <v>132</v>
      </c>
      <c r="G46" s="54">
        <v>0</v>
      </c>
      <c r="H46" s="54">
        <v>0</v>
      </c>
      <c r="I46" s="54">
        <v>0</v>
      </c>
      <c r="J46" s="54">
        <v>0</v>
      </c>
      <c r="K46" s="54">
        <v>0</v>
      </c>
      <c r="L46" s="54">
        <v>0</v>
      </c>
      <c r="N46" s="3"/>
    </row>
    <row r="47" spans="1:14" ht="15" customHeight="1" x14ac:dyDescent="0.25">
      <c r="A47" s="29">
        <v>10.75</v>
      </c>
      <c r="B47" s="29">
        <v>109</v>
      </c>
      <c r="C47" s="29">
        <v>109</v>
      </c>
      <c r="D47" s="29">
        <v>108.75</v>
      </c>
      <c r="F47" s="54" t="s">
        <v>180</v>
      </c>
      <c r="G47" s="54">
        <v>0.125</v>
      </c>
      <c r="H47" s="54">
        <v>0.125</v>
      </c>
      <c r="I47" s="54">
        <v>0.125</v>
      </c>
      <c r="J47" s="54">
        <v>0.375</v>
      </c>
      <c r="K47" s="54">
        <v>0.5</v>
      </c>
      <c r="L47" s="54">
        <v>0.75</v>
      </c>
      <c r="N47" s="3"/>
    </row>
    <row r="48" spans="1:14" ht="15" customHeight="1" x14ac:dyDescent="0.25">
      <c r="A48" s="29">
        <v>10.875</v>
      </c>
      <c r="B48" s="29">
        <v>109.25</v>
      </c>
      <c r="C48" s="29">
        <v>109.25</v>
      </c>
      <c r="D48" s="29">
        <v>109</v>
      </c>
      <c r="F48" s="55" t="s">
        <v>133</v>
      </c>
      <c r="G48" s="56" t="s">
        <v>113</v>
      </c>
      <c r="H48" s="55" t="s">
        <v>112</v>
      </c>
      <c r="I48" s="55" t="s">
        <v>2</v>
      </c>
      <c r="J48" s="55" t="s">
        <v>3</v>
      </c>
      <c r="K48" s="55" t="s">
        <v>4</v>
      </c>
      <c r="L48" s="55" t="s">
        <v>13</v>
      </c>
      <c r="N48" s="3"/>
    </row>
    <row r="49" spans="1:14" ht="15" customHeight="1" x14ac:dyDescent="0.25">
      <c r="A49" s="29">
        <v>11</v>
      </c>
      <c r="B49" s="29">
        <v>109.5</v>
      </c>
      <c r="C49" s="29">
        <v>109.5</v>
      </c>
      <c r="D49" s="29">
        <v>109.25</v>
      </c>
      <c r="F49" s="54" t="s">
        <v>134</v>
      </c>
      <c r="G49" s="54">
        <v>0</v>
      </c>
      <c r="H49" s="54">
        <v>0</v>
      </c>
      <c r="I49" s="54">
        <v>-0.125</v>
      </c>
      <c r="J49" s="54">
        <v>-0.25</v>
      </c>
      <c r="K49" s="54">
        <v>-0.375</v>
      </c>
      <c r="L49" s="54">
        <v>-0.5</v>
      </c>
      <c r="N49" s="3"/>
    </row>
    <row r="50" spans="1:14" ht="15" customHeight="1" x14ac:dyDescent="0.25">
      <c r="A50" s="29">
        <v>11.125</v>
      </c>
      <c r="B50" s="29">
        <v>109.75</v>
      </c>
      <c r="C50" s="29">
        <v>109.75</v>
      </c>
      <c r="D50" s="29">
        <v>109.5</v>
      </c>
      <c r="F50" s="55" t="s">
        <v>160</v>
      </c>
      <c r="G50" s="56" t="s">
        <v>113</v>
      </c>
      <c r="H50" s="55" t="s">
        <v>112</v>
      </c>
      <c r="I50" s="55" t="s">
        <v>2</v>
      </c>
      <c r="J50" s="55" t="s">
        <v>3</v>
      </c>
      <c r="K50" s="55" t="s">
        <v>4</v>
      </c>
      <c r="L50" s="55" t="s">
        <v>13</v>
      </c>
      <c r="N50" s="3"/>
    </row>
    <row r="51" spans="1:14" ht="15" customHeight="1" x14ac:dyDescent="0.25">
      <c r="A51" s="29">
        <v>11.25</v>
      </c>
      <c r="B51" s="29">
        <v>110</v>
      </c>
      <c r="C51" s="29">
        <v>110</v>
      </c>
      <c r="D51" s="29">
        <v>109.75</v>
      </c>
      <c r="F51" s="54" t="s">
        <v>159</v>
      </c>
      <c r="G51" s="54">
        <v>0</v>
      </c>
      <c r="H51" s="54">
        <v>0</v>
      </c>
      <c r="I51" s="54">
        <v>0</v>
      </c>
      <c r="J51" s="54">
        <v>0</v>
      </c>
      <c r="K51" s="54">
        <v>0</v>
      </c>
      <c r="L51" s="54">
        <v>0</v>
      </c>
      <c r="N51" s="3"/>
    </row>
    <row r="52" spans="1:14" ht="15" customHeight="1" x14ac:dyDescent="0.25">
      <c r="A52" s="29">
        <v>11.375</v>
      </c>
      <c r="B52" s="29">
        <v>110.25</v>
      </c>
      <c r="C52" s="29">
        <v>110.25</v>
      </c>
      <c r="D52" s="29">
        <v>110</v>
      </c>
      <c r="F52" s="54" t="s">
        <v>161</v>
      </c>
      <c r="G52" s="54">
        <v>-1.25</v>
      </c>
      <c r="H52" s="54">
        <v>-1.25</v>
      </c>
      <c r="I52" s="54">
        <v>-1.25</v>
      </c>
      <c r="J52" s="54">
        <v>-1.25</v>
      </c>
      <c r="K52" s="54">
        <v>-1.25</v>
      </c>
      <c r="L52" s="54">
        <v>-1.25</v>
      </c>
      <c r="N52" s="3"/>
    </row>
    <row r="53" spans="1:14" ht="15" customHeight="1" x14ac:dyDescent="0.25">
      <c r="A53" s="29">
        <v>11.5</v>
      </c>
      <c r="B53" s="29">
        <v>110.5</v>
      </c>
      <c r="C53" s="29">
        <v>110.5</v>
      </c>
      <c r="D53" s="29">
        <v>110.25</v>
      </c>
      <c r="F53" s="121" t="s">
        <v>162</v>
      </c>
      <c r="G53" s="122"/>
      <c r="H53" s="122"/>
      <c r="I53" s="122"/>
      <c r="J53" s="122"/>
      <c r="K53" s="122"/>
      <c r="L53" s="123"/>
      <c r="N53" s="3"/>
    </row>
    <row r="54" spans="1:14" ht="15" customHeight="1" x14ac:dyDescent="0.25">
      <c r="A54" s="124" t="s">
        <v>24</v>
      </c>
      <c r="B54" s="124"/>
      <c r="C54" s="124"/>
      <c r="D54" s="57">
        <v>99</v>
      </c>
      <c r="F54" s="71"/>
      <c r="G54" s="71"/>
      <c r="H54" s="71"/>
      <c r="I54" s="71"/>
      <c r="J54" s="71"/>
      <c r="K54" s="71"/>
      <c r="L54" s="71"/>
      <c r="N54" s="3"/>
    </row>
    <row r="55" spans="1:14" ht="15" customHeight="1" x14ac:dyDescent="0.25">
      <c r="A55" s="124" t="s">
        <v>25</v>
      </c>
      <c r="B55" s="124"/>
      <c r="C55" s="124"/>
      <c r="D55" s="57">
        <v>103</v>
      </c>
      <c r="F55" s="111" t="s">
        <v>101</v>
      </c>
      <c r="G55" s="112"/>
      <c r="H55" s="112"/>
      <c r="I55" s="112"/>
      <c r="J55" s="112"/>
      <c r="K55" s="112"/>
      <c r="L55" s="113"/>
      <c r="N55" s="3"/>
    </row>
    <row r="56" spans="1:14" ht="15" customHeight="1" x14ac:dyDescent="0.25">
      <c r="A56" s="63"/>
      <c r="B56" s="63"/>
      <c r="C56" s="63"/>
      <c r="D56" s="64"/>
      <c r="F56" s="75" t="s">
        <v>179</v>
      </c>
      <c r="G56" s="72"/>
      <c r="H56" s="72"/>
      <c r="I56" s="73"/>
      <c r="J56" s="72"/>
      <c r="K56" s="72"/>
      <c r="L56" s="74"/>
      <c r="N56" s="3"/>
    </row>
    <row r="57" spans="1:14" ht="15" customHeight="1" x14ac:dyDescent="0.25">
      <c r="A57" s="111" t="s">
        <v>142</v>
      </c>
      <c r="B57" s="113"/>
      <c r="F57" s="76" t="s">
        <v>176</v>
      </c>
      <c r="L57" s="58"/>
      <c r="N57" s="3"/>
    </row>
    <row r="58" spans="1:14" ht="15" customHeight="1" x14ac:dyDescent="0.25">
      <c r="A58" s="125" t="s">
        <v>31</v>
      </c>
      <c r="B58" s="126"/>
      <c r="F58" s="76" t="s">
        <v>177</v>
      </c>
      <c r="L58" s="58"/>
      <c r="N58" s="3"/>
    </row>
    <row r="59" spans="1:14" ht="15" customHeight="1" x14ac:dyDescent="0.25">
      <c r="A59" s="47" t="s">
        <v>32</v>
      </c>
      <c r="B59" s="48">
        <v>0.125</v>
      </c>
      <c r="F59" s="76" t="s">
        <v>141</v>
      </c>
      <c r="L59" s="58"/>
      <c r="N59" s="3"/>
    </row>
    <row r="60" spans="1:14" ht="15" customHeight="1" x14ac:dyDescent="0.25">
      <c r="A60" s="47" t="s">
        <v>33</v>
      </c>
      <c r="B60" s="48">
        <v>0.25</v>
      </c>
      <c r="F60" s="76" t="s">
        <v>137</v>
      </c>
      <c r="L60" s="58"/>
      <c r="N60" s="3"/>
    </row>
    <row r="61" spans="1:14" ht="15" customHeight="1" x14ac:dyDescent="0.25">
      <c r="F61" s="76" t="s">
        <v>140</v>
      </c>
      <c r="L61" s="58"/>
      <c r="N61" s="3"/>
    </row>
    <row r="62" spans="1:14" ht="15" customHeight="1" x14ac:dyDescent="0.25">
      <c r="A62" s="127" t="s">
        <v>211</v>
      </c>
      <c r="B62" s="127"/>
      <c r="C62" s="127"/>
      <c r="D62" s="127"/>
      <c r="F62" s="76" t="s">
        <v>139</v>
      </c>
      <c r="L62" s="58"/>
      <c r="N62" s="3"/>
    </row>
    <row r="63" spans="1:14" ht="15" customHeight="1" x14ac:dyDescent="0.25">
      <c r="A63" s="128" t="s">
        <v>29</v>
      </c>
      <c r="B63" s="128"/>
      <c r="C63" s="128"/>
      <c r="D63" s="45">
        <v>695</v>
      </c>
      <c r="F63" s="76" t="s">
        <v>178</v>
      </c>
      <c r="L63" s="58"/>
      <c r="N63" s="3"/>
    </row>
    <row r="64" spans="1:14" ht="15" customHeight="1" x14ac:dyDescent="0.25">
      <c r="A64" s="128" t="s">
        <v>212</v>
      </c>
      <c r="B64" s="128"/>
      <c r="C64" s="128"/>
      <c r="D64" s="45">
        <v>395</v>
      </c>
      <c r="F64" s="77" t="s">
        <v>138</v>
      </c>
      <c r="G64" s="59"/>
      <c r="H64" s="59"/>
      <c r="I64" s="59"/>
      <c r="J64" s="65"/>
      <c r="K64" s="66"/>
      <c r="L64" s="67"/>
      <c r="N64" s="3"/>
    </row>
    <row r="65" spans="1:16" ht="15" customHeight="1" x14ac:dyDescent="0.25">
      <c r="A65" s="128" t="s">
        <v>213</v>
      </c>
      <c r="B65" s="128"/>
      <c r="C65" s="128"/>
      <c r="D65" s="45">
        <v>350</v>
      </c>
      <c r="N65" s="8"/>
      <c r="P65" s="4"/>
    </row>
    <row r="66" spans="1:16" ht="15" customHeight="1" x14ac:dyDescent="0.25">
      <c r="A66" s="128" t="s">
        <v>11</v>
      </c>
      <c r="B66" s="128"/>
      <c r="C66" s="128"/>
      <c r="D66" s="45">
        <v>75</v>
      </c>
      <c r="F66" s="111" t="s">
        <v>27</v>
      </c>
      <c r="G66" s="112"/>
      <c r="H66" s="112"/>
      <c r="I66" s="112"/>
      <c r="J66" s="112"/>
      <c r="K66" s="112"/>
      <c r="L66" s="113"/>
      <c r="N66" s="8"/>
      <c r="P66" s="4"/>
    </row>
    <row r="67" spans="1:16" ht="15" customHeight="1" x14ac:dyDescent="0.25">
      <c r="A67" s="110" t="s">
        <v>215</v>
      </c>
      <c r="B67" s="110"/>
      <c r="C67" s="110"/>
      <c r="D67" s="110"/>
      <c r="F67" s="108" t="s">
        <v>181</v>
      </c>
      <c r="G67" s="108"/>
      <c r="H67" s="108"/>
      <c r="I67" s="108"/>
      <c r="J67" s="108"/>
      <c r="K67" s="108"/>
      <c r="L67" s="108"/>
      <c r="N67" s="8"/>
      <c r="P67" s="4"/>
    </row>
    <row r="68" spans="1:16" ht="15" customHeight="1" x14ac:dyDescent="0.25">
      <c r="A68" s="109" t="s">
        <v>214</v>
      </c>
      <c r="B68" s="109"/>
      <c r="C68" s="109"/>
      <c r="D68" s="109"/>
      <c r="F68" s="108"/>
      <c r="G68" s="108"/>
      <c r="H68" s="108"/>
      <c r="I68" s="108"/>
      <c r="J68" s="108"/>
      <c r="K68" s="108"/>
      <c r="L68" s="108"/>
      <c r="N68" s="8"/>
      <c r="P68" s="4"/>
    </row>
    <row r="69" spans="1:16" ht="15" customHeight="1" x14ac:dyDescent="0.25">
      <c r="F69" s="108"/>
      <c r="G69" s="108"/>
      <c r="H69" s="108"/>
      <c r="I69" s="108"/>
      <c r="J69" s="108"/>
      <c r="K69" s="108"/>
      <c r="L69" s="108"/>
      <c r="N69" s="8"/>
      <c r="P69" s="4"/>
    </row>
    <row r="70" spans="1:16" ht="15" customHeight="1" x14ac:dyDescent="0.25">
      <c r="A70" s="111" t="s">
        <v>39</v>
      </c>
      <c r="B70" s="112"/>
      <c r="C70" s="112"/>
      <c r="D70" s="113"/>
      <c r="E70" s="7"/>
      <c r="F70" s="108"/>
      <c r="G70" s="108"/>
      <c r="H70" s="108"/>
      <c r="I70" s="108"/>
      <c r="J70" s="108"/>
      <c r="K70" s="108"/>
      <c r="L70" s="108"/>
      <c r="N70" s="8"/>
      <c r="P70" s="4"/>
    </row>
    <row r="71" spans="1:16" ht="15" customHeight="1" x14ac:dyDescent="0.25">
      <c r="A71" s="46" t="s">
        <v>35</v>
      </c>
      <c r="B71" s="114" t="s">
        <v>108</v>
      </c>
      <c r="C71" s="114"/>
      <c r="D71" s="114"/>
      <c r="E71" s="7"/>
      <c r="F71" s="108"/>
      <c r="G71" s="108"/>
      <c r="H71" s="108"/>
      <c r="I71" s="108"/>
      <c r="J71" s="108"/>
      <c r="K71" s="108"/>
      <c r="L71" s="108"/>
      <c r="N71" s="8"/>
      <c r="P71" s="4"/>
    </row>
    <row r="72" spans="1:16" ht="15" customHeight="1" x14ac:dyDescent="0.25">
      <c r="A72" s="46" t="s">
        <v>37</v>
      </c>
      <c r="B72" s="114" t="s">
        <v>109</v>
      </c>
      <c r="C72" s="114"/>
      <c r="D72" s="114"/>
      <c r="E72" s="7"/>
      <c r="F72" s="108"/>
      <c r="G72" s="108"/>
      <c r="H72" s="108"/>
      <c r="I72" s="108"/>
      <c r="J72" s="108"/>
      <c r="K72" s="108"/>
      <c r="L72" s="108"/>
      <c r="N72" s="8"/>
      <c r="P72" s="4"/>
    </row>
    <row r="73" spans="1:16" ht="15" customHeight="1" x14ac:dyDescent="0.25">
      <c r="A73" s="46" t="s">
        <v>38</v>
      </c>
      <c r="B73" s="115" t="s">
        <v>106</v>
      </c>
      <c r="C73" s="116"/>
      <c r="D73" s="117"/>
      <c r="E73" s="7"/>
      <c r="F73" s="108"/>
      <c r="G73" s="108"/>
      <c r="H73" s="108"/>
      <c r="I73" s="108"/>
      <c r="J73" s="108"/>
      <c r="K73" s="108"/>
      <c r="L73" s="108"/>
      <c r="N73" s="8"/>
      <c r="P73" s="4"/>
    </row>
    <row r="74" spans="1:16" ht="15" customHeight="1" x14ac:dyDescent="0.25">
      <c r="A74" s="46" t="s">
        <v>95</v>
      </c>
      <c r="B74" s="115" t="s">
        <v>107</v>
      </c>
      <c r="C74" s="116"/>
      <c r="D74" s="117"/>
      <c r="E74" s="7"/>
      <c r="F74" s="108"/>
      <c r="G74" s="108"/>
      <c r="H74" s="108"/>
      <c r="I74" s="108"/>
      <c r="J74" s="108"/>
      <c r="K74" s="108"/>
      <c r="L74" s="108"/>
      <c r="N74" s="8"/>
      <c r="P74" s="4"/>
    </row>
    <row r="75" spans="1:16" ht="15" customHeight="1" x14ac:dyDescent="0.25">
      <c r="A75" s="46" t="s">
        <v>36</v>
      </c>
      <c r="B75" s="118" t="s">
        <v>40</v>
      </c>
      <c r="C75" s="119"/>
      <c r="D75" s="120"/>
      <c r="F75" s="108"/>
      <c r="G75" s="108"/>
      <c r="H75" s="108"/>
      <c r="I75" s="108"/>
      <c r="J75" s="108"/>
      <c r="K75" s="108"/>
      <c r="L75" s="108"/>
      <c r="N75" s="8"/>
    </row>
    <row r="76" spans="1:16" ht="15" customHeight="1" x14ac:dyDescent="0.25">
      <c r="C76" s="7"/>
      <c r="D76" s="7"/>
    </row>
  </sheetData>
  <mergeCells count="26">
    <mergeCell ref="A2:F2"/>
    <mergeCell ref="A6:L6"/>
    <mergeCell ref="A8:L8"/>
    <mergeCell ref="F10:L10"/>
    <mergeCell ref="F19:L19"/>
    <mergeCell ref="A58:B58"/>
    <mergeCell ref="A62:D62"/>
    <mergeCell ref="A63:C63"/>
    <mergeCell ref="A64:C64"/>
    <mergeCell ref="B71:D71"/>
    <mergeCell ref="A65:C65"/>
    <mergeCell ref="A66:C66"/>
    <mergeCell ref="F53:L53"/>
    <mergeCell ref="A57:B57"/>
    <mergeCell ref="F55:L55"/>
    <mergeCell ref="A54:C54"/>
    <mergeCell ref="A55:C55"/>
    <mergeCell ref="F67:L75"/>
    <mergeCell ref="A68:D68"/>
    <mergeCell ref="A67:D67"/>
    <mergeCell ref="F66:L66"/>
    <mergeCell ref="A70:D70"/>
    <mergeCell ref="B72:D72"/>
    <mergeCell ref="B73:D73"/>
    <mergeCell ref="B74:D74"/>
    <mergeCell ref="B75:D75"/>
  </mergeCells>
  <hyperlinks>
    <hyperlink ref="B71" r:id="rId1" xr:uid="{D58FFE87-6D9C-4A8B-AEAE-3AFCEDF9F23D}"/>
    <hyperlink ref="B72" r:id="rId2" xr:uid="{8A30E3FB-020C-4FEB-A3BE-B9ECE4A54DB3}"/>
    <hyperlink ref="B74" r:id="rId3" xr:uid="{7C4D1D13-886D-40F9-8658-53A738CAAAF3}"/>
    <hyperlink ref="B73" r:id="rId4" xr:uid="{4B125557-2505-4961-9BCB-4FD1A3421263}"/>
  </hyperlinks>
  <printOptions horizontalCentered="1" verticalCentered="1"/>
  <pageMargins left="0.25" right="0.25" top="0.25" bottom="0.25" header="0.3" footer="0.3"/>
  <pageSetup scale="53"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AB9-1436-488D-9312-FDEA5449EADD}">
  <sheetPr>
    <pageSetUpPr fitToPage="1"/>
  </sheetPr>
  <dimension ref="A1:O57"/>
  <sheetViews>
    <sheetView showGridLines="0" tabSelected="1" topLeftCell="A18" zoomScaleNormal="100" workbookViewId="0">
      <selection activeCell="A6" sqref="A6:J6"/>
    </sheetView>
  </sheetViews>
  <sheetFormatPr defaultColWidth="9.140625" defaultRowHeight="15" customHeight="1" x14ac:dyDescent="0.25"/>
  <cols>
    <col min="1" max="1" width="9.7109375" style="7" bestFit="1" customWidth="1"/>
    <col min="2" max="3" width="12.7109375" style="11" customWidth="1"/>
    <col min="4" max="4" width="12.7109375" style="10" customWidth="1"/>
    <col min="5" max="9" width="15.28515625" style="1" customWidth="1"/>
    <col min="10" max="10" width="17.28515625" style="1" customWidth="1"/>
    <col min="11" max="11" width="3.7109375" style="1" customWidth="1"/>
    <col min="12" max="12" width="0.85546875" style="1" customWidth="1"/>
    <col min="13" max="13" width="4.42578125" style="1" customWidth="1"/>
    <col min="14" max="14" width="3" style="1" customWidth="1"/>
    <col min="15" max="15" width="7.140625" style="1" customWidth="1"/>
    <col min="16" max="16384" width="9.140625" style="1"/>
  </cols>
  <sheetData>
    <row r="1" spans="1:15" ht="15" customHeight="1" x14ac:dyDescent="0.25">
      <c r="A1" s="1"/>
      <c r="B1" s="2"/>
      <c r="C1" s="6"/>
      <c r="D1" s="1"/>
      <c r="I1" s="14" t="s">
        <v>34</v>
      </c>
      <c r="J1" s="49">
        <f>'Cover Page'!F1</f>
        <v>20250730.100000001</v>
      </c>
      <c r="L1" s="3"/>
      <c r="O1" s="4"/>
    </row>
    <row r="2" spans="1:15" ht="15" customHeight="1" x14ac:dyDescent="0.25">
      <c r="A2" s="129"/>
      <c r="B2" s="129"/>
      <c r="C2" s="129"/>
      <c r="D2" s="129"/>
      <c r="E2" s="129"/>
      <c r="F2" s="9"/>
      <c r="G2" s="9"/>
      <c r="I2" s="14" t="s">
        <v>28</v>
      </c>
      <c r="J2" s="50">
        <f>'Cover Page'!F2</f>
        <v>45870</v>
      </c>
      <c r="L2" s="3"/>
      <c r="N2" s="4"/>
      <c r="O2" s="4"/>
    </row>
    <row r="3" spans="1:15" ht="15" customHeight="1" x14ac:dyDescent="0.25">
      <c r="A3" s="12"/>
      <c r="B3" s="12"/>
      <c r="C3" s="12"/>
      <c r="D3" s="12"/>
      <c r="E3" s="12"/>
      <c r="F3" s="9"/>
      <c r="G3" s="9"/>
      <c r="L3" s="3"/>
      <c r="N3" s="4"/>
      <c r="O3" s="4"/>
    </row>
    <row r="4" spans="1:15" ht="15" customHeight="1" x14ac:dyDescent="0.25">
      <c r="A4" s="12"/>
      <c r="B4" s="12"/>
      <c r="C4" s="12"/>
      <c r="D4" s="12"/>
      <c r="E4" s="12"/>
      <c r="F4" s="9"/>
      <c r="G4" s="9"/>
      <c r="L4" s="3"/>
      <c r="N4" s="4"/>
      <c r="O4" s="4"/>
    </row>
    <row r="5" spans="1:15" ht="15" customHeight="1" x14ac:dyDescent="0.25">
      <c r="A5" s="12"/>
      <c r="B5" s="12"/>
      <c r="C5" s="12"/>
      <c r="D5" s="12"/>
      <c r="E5" s="12"/>
      <c r="F5" s="9"/>
      <c r="G5" s="9"/>
      <c r="L5" s="3"/>
      <c r="N5" s="4"/>
      <c r="O5" s="4"/>
    </row>
    <row r="6" spans="1:15" ht="33" x14ac:dyDescent="0.45">
      <c r="A6" s="130" t="s">
        <v>26</v>
      </c>
      <c r="B6" s="130"/>
      <c r="C6" s="130"/>
      <c r="D6" s="130"/>
      <c r="E6" s="130"/>
      <c r="F6" s="130"/>
      <c r="G6" s="130"/>
      <c r="H6" s="130"/>
      <c r="I6" s="130"/>
      <c r="J6" s="130"/>
      <c r="L6" s="3"/>
      <c r="N6" s="4"/>
      <c r="O6" s="4"/>
    </row>
    <row r="7" spans="1:15" ht="6" customHeight="1" x14ac:dyDescent="0.45">
      <c r="A7" s="51"/>
      <c r="B7" s="51"/>
      <c r="C7" s="51"/>
      <c r="D7" s="51"/>
      <c r="E7" s="51"/>
      <c r="F7" s="51"/>
      <c r="G7" s="51"/>
      <c r="H7" s="51"/>
      <c r="I7" s="51"/>
      <c r="J7" s="51"/>
      <c r="L7" s="3"/>
      <c r="N7" s="4"/>
      <c r="O7" s="4"/>
    </row>
    <row r="8" spans="1:15" ht="24" x14ac:dyDescent="0.25">
      <c r="A8" s="131" t="s">
        <v>20</v>
      </c>
      <c r="B8" s="131"/>
      <c r="C8" s="131"/>
      <c r="D8" s="131"/>
      <c r="E8" s="131"/>
      <c r="F8" s="131"/>
      <c r="G8" s="131"/>
      <c r="H8" s="131"/>
      <c r="I8" s="131"/>
      <c r="J8" s="131"/>
      <c r="K8" s="13"/>
      <c r="L8" s="3"/>
      <c r="N8" s="4"/>
      <c r="O8" s="4"/>
    </row>
    <row r="9" spans="1:15" ht="9" customHeight="1" x14ac:dyDescent="0.25">
      <c r="K9" s="5"/>
      <c r="L9" s="3"/>
      <c r="O9" s="4"/>
    </row>
    <row r="10" spans="1:15" ht="15" customHeight="1" x14ac:dyDescent="0.25">
      <c r="A10" s="26" t="s">
        <v>18</v>
      </c>
      <c r="B10" s="28" t="s">
        <v>209</v>
      </c>
      <c r="C10" s="28" t="s">
        <v>210</v>
      </c>
      <c r="E10" s="111" t="s">
        <v>21</v>
      </c>
      <c r="F10" s="112"/>
      <c r="G10" s="112"/>
      <c r="H10" s="112"/>
      <c r="I10" s="112"/>
      <c r="J10" s="113"/>
      <c r="L10" s="3"/>
    </row>
    <row r="11" spans="1:15" ht="15" customHeight="1" x14ac:dyDescent="0.25">
      <c r="A11" s="29">
        <v>8</v>
      </c>
      <c r="B11" s="29">
        <v>99.75</v>
      </c>
      <c r="C11" s="29">
        <v>99.25</v>
      </c>
      <c r="E11" s="55" t="s">
        <v>22</v>
      </c>
      <c r="F11" s="56" t="s">
        <v>14</v>
      </c>
      <c r="G11" s="55" t="s">
        <v>2</v>
      </c>
      <c r="H11" s="55" t="s">
        <v>3</v>
      </c>
      <c r="I11" s="55" t="s">
        <v>4</v>
      </c>
      <c r="J11" s="55" t="s">
        <v>13</v>
      </c>
      <c r="L11" s="3"/>
    </row>
    <row r="12" spans="1:15" ht="15" customHeight="1" x14ac:dyDescent="0.25">
      <c r="A12" s="29">
        <f>A11+0.125</f>
        <v>8.125</v>
      </c>
      <c r="B12" s="29">
        <f>B11+0.375</f>
        <v>100.125</v>
      </c>
      <c r="C12" s="29">
        <f>C11+0.375</f>
        <v>99.625</v>
      </c>
      <c r="E12" s="30" t="s">
        <v>16</v>
      </c>
      <c r="F12" s="31">
        <v>0.625</v>
      </c>
      <c r="G12" s="31">
        <v>0.25</v>
      </c>
      <c r="H12" s="31">
        <v>-0.5</v>
      </c>
      <c r="I12" s="31">
        <v>-1.1499999999999999</v>
      </c>
      <c r="J12" s="31">
        <v>-2.25</v>
      </c>
      <c r="L12" s="3"/>
    </row>
    <row r="13" spans="1:15" ht="15" customHeight="1" x14ac:dyDescent="0.25">
      <c r="A13" s="29">
        <f t="shared" ref="A13:A44" si="0">A12+0.125</f>
        <v>8.25</v>
      </c>
      <c r="B13" s="29">
        <f t="shared" ref="B13:B15" si="1">B12+0.375</f>
        <v>100.5</v>
      </c>
      <c r="C13" s="29">
        <f t="shared" ref="C13:C15" si="2">C12+0.375</f>
        <v>100</v>
      </c>
      <c r="E13" s="30" t="s">
        <v>17</v>
      </c>
      <c r="F13" s="31">
        <v>0.125</v>
      </c>
      <c r="G13" s="31">
        <v>-0.375</v>
      </c>
      <c r="H13" s="31">
        <v>-1</v>
      </c>
      <c r="I13" s="31">
        <v>-1.75</v>
      </c>
      <c r="J13" s="31">
        <v>-3.25</v>
      </c>
      <c r="L13" s="3"/>
    </row>
    <row r="14" spans="1:15" ht="15" customHeight="1" x14ac:dyDescent="0.25">
      <c r="A14" s="29">
        <f t="shared" si="0"/>
        <v>8.375</v>
      </c>
      <c r="B14" s="29">
        <f t="shared" si="1"/>
        <v>100.875</v>
      </c>
      <c r="C14" s="29">
        <f t="shared" si="2"/>
        <v>100.375</v>
      </c>
      <c r="E14" s="30" t="s">
        <v>8</v>
      </c>
      <c r="F14" s="31">
        <v>-0.375</v>
      </c>
      <c r="G14" s="31">
        <v>-0.875</v>
      </c>
      <c r="H14" s="31">
        <v>-1.75</v>
      </c>
      <c r="I14" s="31">
        <v>-2.625</v>
      </c>
      <c r="J14" s="31">
        <v>-4.75</v>
      </c>
      <c r="L14" s="3"/>
    </row>
    <row r="15" spans="1:15" ht="15" customHeight="1" x14ac:dyDescent="0.25">
      <c r="A15" s="29">
        <f t="shared" si="0"/>
        <v>8.5</v>
      </c>
      <c r="B15" s="29">
        <f t="shared" si="1"/>
        <v>101.25</v>
      </c>
      <c r="C15" s="29">
        <f t="shared" si="2"/>
        <v>100.75</v>
      </c>
      <c r="E15" s="30" t="s">
        <v>9</v>
      </c>
      <c r="F15" s="31">
        <v>-1.125</v>
      </c>
      <c r="G15" s="31">
        <v>-1.5</v>
      </c>
      <c r="H15" s="31">
        <v>-2.5</v>
      </c>
      <c r="I15" s="31">
        <v>-4.125</v>
      </c>
      <c r="J15" s="32" t="s">
        <v>0</v>
      </c>
      <c r="L15" s="3"/>
    </row>
    <row r="16" spans="1:15" ht="15" customHeight="1" x14ac:dyDescent="0.25">
      <c r="A16" s="29">
        <f t="shared" si="0"/>
        <v>8.625</v>
      </c>
      <c r="B16" s="29">
        <f>B15+0.25</f>
        <v>101.5</v>
      </c>
      <c r="C16" s="29">
        <f>C15+0.25</f>
        <v>101</v>
      </c>
      <c r="E16" s="30" t="s">
        <v>10</v>
      </c>
      <c r="F16" s="31">
        <v>-2.375</v>
      </c>
      <c r="G16" s="31">
        <v>-2.75</v>
      </c>
      <c r="H16" s="31">
        <v>-4.25</v>
      </c>
      <c r="I16" s="31">
        <v>-5.75</v>
      </c>
      <c r="J16" s="32" t="s">
        <v>0</v>
      </c>
      <c r="L16" s="3"/>
    </row>
    <row r="17" spans="1:12" ht="15" customHeight="1" x14ac:dyDescent="0.25">
      <c r="A17" s="29">
        <f t="shared" si="0"/>
        <v>8.75</v>
      </c>
      <c r="B17" s="29">
        <f t="shared" ref="B17:B44" si="3">B16+0.25</f>
        <v>101.75</v>
      </c>
      <c r="C17" s="29">
        <f t="shared" ref="C17:C44" si="4">C16+0.25</f>
        <v>101.25</v>
      </c>
      <c r="E17" s="111" t="s">
        <v>23</v>
      </c>
      <c r="F17" s="112"/>
      <c r="G17" s="112"/>
      <c r="H17" s="112"/>
      <c r="I17" s="112"/>
      <c r="J17" s="113"/>
      <c r="L17" s="3"/>
    </row>
    <row r="18" spans="1:12" ht="15" customHeight="1" x14ac:dyDescent="0.25">
      <c r="A18" s="29">
        <f t="shared" si="0"/>
        <v>8.875</v>
      </c>
      <c r="B18" s="29">
        <f t="shared" si="3"/>
        <v>102</v>
      </c>
      <c r="C18" s="29">
        <f t="shared" si="4"/>
        <v>101.5</v>
      </c>
      <c r="E18" s="55"/>
      <c r="F18" s="56" t="s">
        <v>14</v>
      </c>
      <c r="G18" s="55" t="s">
        <v>2</v>
      </c>
      <c r="H18" s="55" t="s">
        <v>3</v>
      </c>
      <c r="I18" s="55" t="s">
        <v>4</v>
      </c>
      <c r="J18" s="55" t="s">
        <v>13</v>
      </c>
      <c r="L18" s="3"/>
    </row>
    <row r="19" spans="1:12" ht="15" customHeight="1" x14ac:dyDescent="0.25">
      <c r="A19" s="29">
        <f t="shared" si="0"/>
        <v>9</v>
      </c>
      <c r="B19" s="29">
        <f t="shared" si="3"/>
        <v>102.25</v>
      </c>
      <c r="C19" s="29">
        <f t="shared" si="4"/>
        <v>101.75</v>
      </c>
      <c r="E19" s="30" t="s">
        <v>1</v>
      </c>
      <c r="F19" s="33">
        <v>-0.25</v>
      </c>
      <c r="G19" s="31">
        <v>-0.25</v>
      </c>
      <c r="H19" s="31">
        <v>-0.5</v>
      </c>
      <c r="I19" s="31">
        <v>-0.75</v>
      </c>
      <c r="J19" s="32" t="s">
        <v>0</v>
      </c>
      <c r="L19" s="3"/>
    </row>
    <row r="20" spans="1:12" ht="15" customHeight="1" x14ac:dyDescent="0.25">
      <c r="A20" s="29">
        <f t="shared" si="0"/>
        <v>9.125</v>
      </c>
      <c r="B20" s="29">
        <f t="shared" si="3"/>
        <v>102.5</v>
      </c>
      <c r="C20" s="29">
        <f t="shared" si="4"/>
        <v>102</v>
      </c>
      <c r="E20" s="30" t="s">
        <v>12</v>
      </c>
      <c r="F20" s="33">
        <v>-2</v>
      </c>
      <c r="G20" s="31">
        <v>-2</v>
      </c>
      <c r="H20" s="31">
        <v>-2</v>
      </c>
      <c r="I20" s="31">
        <v>-2</v>
      </c>
      <c r="J20" s="32" t="s">
        <v>0</v>
      </c>
      <c r="L20" s="3"/>
    </row>
    <row r="21" spans="1:12" ht="15" customHeight="1" x14ac:dyDescent="0.25">
      <c r="A21" s="29">
        <f t="shared" si="0"/>
        <v>9.25</v>
      </c>
      <c r="B21" s="29">
        <f t="shared" si="3"/>
        <v>102.75</v>
      </c>
      <c r="C21" s="29">
        <f t="shared" si="4"/>
        <v>102.25</v>
      </c>
      <c r="E21" s="30" t="s">
        <v>19</v>
      </c>
      <c r="F21" s="33">
        <v>-0.5</v>
      </c>
      <c r="G21" s="31">
        <v>-0.5</v>
      </c>
      <c r="H21" s="31">
        <v>-0.5</v>
      </c>
      <c r="I21" s="31">
        <v>-0.75</v>
      </c>
      <c r="J21" s="31">
        <v>-0.75</v>
      </c>
      <c r="L21" s="3"/>
    </row>
    <row r="22" spans="1:12" ht="15" customHeight="1" x14ac:dyDescent="0.25">
      <c r="A22" s="29">
        <f t="shared" si="0"/>
        <v>9.375</v>
      </c>
      <c r="B22" s="29">
        <f t="shared" si="3"/>
        <v>103</v>
      </c>
      <c r="C22" s="29">
        <f t="shared" si="4"/>
        <v>102.5</v>
      </c>
      <c r="E22" s="42"/>
      <c r="F22" s="43"/>
      <c r="G22" s="43"/>
      <c r="H22" s="43"/>
      <c r="I22" s="43"/>
      <c r="J22" s="43"/>
      <c r="L22" s="3"/>
    </row>
    <row r="23" spans="1:12" ht="15" customHeight="1" x14ac:dyDescent="0.25">
      <c r="A23" s="29">
        <f t="shared" si="0"/>
        <v>9.5</v>
      </c>
      <c r="B23" s="29">
        <f t="shared" si="3"/>
        <v>103.25</v>
      </c>
      <c r="C23" s="29">
        <f t="shared" si="4"/>
        <v>102.75</v>
      </c>
      <c r="E23" s="111" t="s">
        <v>104</v>
      </c>
      <c r="F23" s="112"/>
      <c r="G23" s="112"/>
      <c r="H23" s="112"/>
      <c r="I23" s="112"/>
      <c r="J23" s="113"/>
      <c r="L23" s="3"/>
    </row>
    <row r="24" spans="1:12" ht="15" customHeight="1" x14ac:dyDescent="0.25">
      <c r="A24" s="29">
        <f t="shared" si="0"/>
        <v>9.625</v>
      </c>
      <c r="B24" s="29">
        <f t="shared" si="3"/>
        <v>103.5</v>
      </c>
      <c r="C24" s="29">
        <f t="shared" si="4"/>
        <v>103</v>
      </c>
      <c r="E24" s="82" t="s">
        <v>5</v>
      </c>
      <c r="F24" s="82" t="s">
        <v>98</v>
      </c>
      <c r="G24" s="135" t="s">
        <v>99</v>
      </c>
      <c r="H24" s="135"/>
      <c r="I24" s="82" t="s">
        <v>100</v>
      </c>
      <c r="J24" s="82" t="s">
        <v>6</v>
      </c>
      <c r="L24" s="3"/>
    </row>
    <row r="25" spans="1:12" ht="15" customHeight="1" x14ac:dyDescent="0.25">
      <c r="A25" s="29">
        <f t="shared" si="0"/>
        <v>9.75</v>
      </c>
      <c r="B25" s="29">
        <f t="shared" si="3"/>
        <v>103.75</v>
      </c>
      <c r="C25" s="29">
        <f t="shared" si="4"/>
        <v>103.25</v>
      </c>
      <c r="E25" s="133" t="s">
        <v>7</v>
      </c>
      <c r="F25" s="39" t="s">
        <v>102</v>
      </c>
      <c r="G25" s="132">
        <v>500000</v>
      </c>
      <c r="H25" s="132"/>
      <c r="I25" s="40">
        <v>0.8</v>
      </c>
      <c r="J25" s="30">
        <v>720</v>
      </c>
      <c r="L25" s="3"/>
    </row>
    <row r="26" spans="1:12" ht="15" customHeight="1" x14ac:dyDescent="0.25">
      <c r="A26" s="29">
        <f t="shared" si="0"/>
        <v>9.875</v>
      </c>
      <c r="B26" s="29">
        <f t="shared" si="3"/>
        <v>104</v>
      </c>
      <c r="C26" s="29">
        <f t="shared" si="4"/>
        <v>103.5</v>
      </c>
      <c r="E26" s="133"/>
      <c r="F26" s="39" t="s">
        <v>102</v>
      </c>
      <c r="G26" s="132">
        <v>500000</v>
      </c>
      <c r="H26" s="132"/>
      <c r="I26" s="40">
        <v>0.75</v>
      </c>
      <c r="J26" s="30">
        <v>700</v>
      </c>
      <c r="L26" s="3"/>
    </row>
    <row r="27" spans="1:12" ht="15" customHeight="1" x14ac:dyDescent="0.25">
      <c r="A27" s="29">
        <f t="shared" si="0"/>
        <v>10</v>
      </c>
      <c r="B27" s="29">
        <f t="shared" si="3"/>
        <v>104.25</v>
      </c>
      <c r="C27" s="29">
        <f t="shared" si="4"/>
        <v>103.75</v>
      </c>
      <c r="E27" s="133"/>
      <c r="F27" s="39" t="s">
        <v>102</v>
      </c>
      <c r="G27" s="132">
        <v>500000</v>
      </c>
      <c r="H27" s="132"/>
      <c r="I27" s="40">
        <v>0.7</v>
      </c>
      <c r="J27" s="30">
        <v>680</v>
      </c>
      <c r="L27" s="3"/>
    </row>
    <row r="28" spans="1:12" ht="15" customHeight="1" x14ac:dyDescent="0.25">
      <c r="A28" s="29">
        <f t="shared" si="0"/>
        <v>10.125</v>
      </c>
      <c r="B28" s="29">
        <f t="shared" si="3"/>
        <v>104.5</v>
      </c>
      <c r="C28" s="29">
        <f t="shared" si="4"/>
        <v>104</v>
      </c>
      <c r="E28" s="133" t="s">
        <v>1</v>
      </c>
      <c r="F28" s="38">
        <v>1</v>
      </c>
      <c r="G28" s="132">
        <v>500000</v>
      </c>
      <c r="H28" s="132"/>
      <c r="I28" s="40">
        <v>0.65</v>
      </c>
      <c r="J28" s="30">
        <v>700</v>
      </c>
      <c r="L28" s="3"/>
    </row>
    <row r="29" spans="1:12" ht="15" customHeight="1" x14ac:dyDescent="0.25">
      <c r="A29" s="29">
        <f t="shared" si="0"/>
        <v>10.25</v>
      </c>
      <c r="B29" s="29">
        <f t="shared" si="3"/>
        <v>104.75</v>
      </c>
      <c r="C29" s="29">
        <f t="shared" si="4"/>
        <v>104.25</v>
      </c>
      <c r="E29" s="133"/>
      <c r="F29" s="38">
        <v>1</v>
      </c>
      <c r="G29" s="132">
        <v>500000</v>
      </c>
      <c r="H29" s="132"/>
      <c r="I29" s="40">
        <v>0.6</v>
      </c>
      <c r="J29" s="30">
        <v>680</v>
      </c>
      <c r="L29" s="3"/>
    </row>
    <row r="30" spans="1:12" ht="15" customHeight="1" x14ac:dyDescent="0.25">
      <c r="A30" s="29">
        <f t="shared" si="0"/>
        <v>10.375</v>
      </c>
      <c r="B30" s="29">
        <f t="shared" si="3"/>
        <v>105</v>
      </c>
      <c r="C30" s="29">
        <f t="shared" si="4"/>
        <v>104.5</v>
      </c>
      <c r="E30" s="133" t="s">
        <v>12</v>
      </c>
      <c r="F30" s="39" t="s">
        <v>102</v>
      </c>
      <c r="G30" s="132">
        <v>500000</v>
      </c>
      <c r="H30" s="132"/>
      <c r="I30" s="40">
        <v>0.75</v>
      </c>
      <c r="J30" s="30">
        <v>720</v>
      </c>
      <c r="L30" s="3"/>
    </row>
    <row r="31" spans="1:12" ht="15" customHeight="1" x14ac:dyDescent="0.25">
      <c r="A31" s="29">
        <f t="shared" si="0"/>
        <v>10.5</v>
      </c>
      <c r="B31" s="29">
        <f t="shared" si="3"/>
        <v>105.25</v>
      </c>
      <c r="C31" s="29">
        <f t="shared" si="4"/>
        <v>104.75</v>
      </c>
      <c r="E31" s="133"/>
      <c r="F31" s="39" t="s">
        <v>102</v>
      </c>
      <c r="G31" s="132">
        <v>500000</v>
      </c>
      <c r="H31" s="132"/>
      <c r="I31" s="40">
        <v>0.7</v>
      </c>
      <c r="J31" s="30">
        <v>700</v>
      </c>
      <c r="L31" s="3"/>
    </row>
    <row r="32" spans="1:12" ht="15" customHeight="1" x14ac:dyDescent="0.25">
      <c r="A32" s="29">
        <f t="shared" si="0"/>
        <v>10.625</v>
      </c>
      <c r="B32" s="29">
        <f t="shared" si="3"/>
        <v>105.5</v>
      </c>
      <c r="C32" s="29">
        <f t="shared" si="4"/>
        <v>105</v>
      </c>
      <c r="E32" s="133"/>
      <c r="F32" s="39" t="s">
        <v>102</v>
      </c>
      <c r="G32" s="132">
        <v>500000</v>
      </c>
      <c r="H32" s="132"/>
      <c r="I32" s="40">
        <v>0.65</v>
      </c>
      <c r="J32" s="30">
        <v>680</v>
      </c>
      <c r="L32" s="3"/>
    </row>
    <row r="33" spans="1:12" ht="15" customHeight="1" x14ac:dyDescent="0.25">
      <c r="A33" s="29">
        <f t="shared" si="0"/>
        <v>10.75</v>
      </c>
      <c r="B33" s="29">
        <f t="shared" si="3"/>
        <v>105.75</v>
      </c>
      <c r="C33" s="29">
        <f t="shared" si="4"/>
        <v>105.25</v>
      </c>
      <c r="E33" s="78"/>
      <c r="F33" s="79"/>
      <c r="G33" s="80"/>
      <c r="H33" s="80"/>
      <c r="I33" s="81"/>
      <c r="J33" s="42"/>
      <c r="L33" s="3"/>
    </row>
    <row r="34" spans="1:12" ht="15" customHeight="1" x14ac:dyDescent="0.25">
      <c r="A34" s="29">
        <f t="shared" si="0"/>
        <v>10.875</v>
      </c>
      <c r="B34" s="29">
        <f t="shared" si="3"/>
        <v>106</v>
      </c>
      <c r="C34" s="29">
        <f t="shared" si="4"/>
        <v>105.5</v>
      </c>
      <c r="E34" s="127" t="s">
        <v>101</v>
      </c>
      <c r="F34" s="127"/>
      <c r="G34" s="127"/>
      <c r="H34" s="127"/>
      <c r="I34" s="127"/>
      <c r="J34" s="127"/>
      <c r="L34" s="3"/>
    </row>
    <row r="35" spans="1:12" ht="15" customHeight="1" x14ac:dyDescent="0.25">
      <c r="A35" s="29">
        <f t="shared" si="0"/>
        <v>11</v>
      </c>
      <c r="B35" s="29">
        <f t="shared" si="3"/>
        <v>106.25</v>
      </c>
      <c r="C35" s="29">
        <f t="shared" si="4"/>
        <v>105.75</v>
      </c>
      <c r="E35" s="134" t="s">
        <v>105</v>
      </c>
      <c r="F35" s="134"/>
      <c r="G35" s="134"/>
      <c r="H35" s="137" t="s">
        <v>103</v>
      </c>
      <c r="I35" s="137"/>
      <c r="J35" s="137"/>
      <c r="L35" s="3"/>
    </row>
    <row r="36" spans="1:12" ht="15" customHeight="1" x14ac:dyDescent="0.25">
      <c r="A36" s="29">
        <f t="shared" si="0"/>
        <v>11.125</v>
      </c>
      <c r="B36" s="29">
        <f t="shared" si="3"/>
        <v>106.5</v>
      </c>
      <c r="C36" s="29">
        <f t="shared" si="4"/>
        <v>106</v>
      </c>
      <c r="E36" s="134"/>
      <c r="F36" s="134"/>
      <c r="G36" s="134"/>
      <c r="H36" s="137"/>
      <c r="I36" s="137"/>
      <c r="J36" s="137"/>
      <c r="L36" s="3"/>
    </row>
    <row r="37" spans="1:12" ht="15" customHeight="1" x14ac:dyDescent="0.25">
      <c r="A37" s="29">
        <f t="shared" si="0"/>
        <v>11.25</v>
      </c>
      <c r="B37" s="29">
        <f t="shared" si="3"/>
        <v>106.75</v>
      </c>
      <c r="C37" s="29">
        <f t="shared" si="4"/>
        <v>106.25</v>
      </c>
      <c r="E37" s="134"/>
      <c r="F37" s="134"/>
      <c r="G37" s="134"/>
      <c r="H37" s="137"/>
      <c r="I37" s="137"/>
      <c r="J37" s="137"/>
      <c r="L37" s="3"/>
    </row>
    <row r="38" spans="1:12" ht="15" customHeight="1" x14ac:dyDescent="0.25">
      <c r="A38" s="29">
        <f t="shared" si="0"/>
        <v>11.375</v>
      </c>
      <c r="B38" s="29">
        <f t="shared" si="3"/>
        <v>107</v>
      </c>
      <c r="C38" s="29">
        <f t="shared" si="4"/>
        <v>106.5</v>
      </c>
      <c r="E38" s="134"/>
      <c r="F38" s="134"/>
      <c r="G38" s="134"/>
      <c r="H38" s="137"/>
      <c r="I38" s="137"/>
      <c r="J38" s="137"/>
      <c r="L38" s="3"/>
    </row>
    <row r="39" spans="1:12" ht="15" customHeight="1" x14ac:dyDescent="0.25">
      <c r="A39" s="29">
        <f t="shared" si="0"/>
        <v>11.5</v>
      </c>
      <c r="B39" s="29">
        <f t="shared" si="3"/>
        <v>107.25</v>
      </c>
      <c r="C39" s="29">
        <f t="shared" si="4"/>
        <v>106.75</v>
      </c>
      <c r="E39" s="41"/>
      <c r="F39" s="41"/>
      <c r="G39" s="41"/>
      <c r="H39" s="41"/>
      <c r="I39" s="41"/>
      <c r="L39" s="3"/>
    </row>
    <row r="40" spans="1:12" ht="15" customHeight="1" x14ac:dyDescent="0.25">
      <c r="A40" s="29">
        <f t="shared" si="0"/>
        <v>11.625</v>
      </c>
      <c r="B40" s="29">
        <f t="shared" si="3"/>
        <v>107.5</v>
      </c>
      <c r="C40" s="29">
        <f t="shared" si="4"/>
        <v>107</v>
      </c>
      <c r="E40" s="127" t="s">
        <v>30</v>
      </c>
      <c r="F40" s="127"/>
      <c r="H40" s="111" t="s">
        <v>39</v>
      </c>
      <c r="I40" s="112"/>
      <c r="J40" s="113"/>
      <c r="L40" s="3"/>
    </row>
    <row r="41" spans="1:12" ht="15" customHeight="1" x14ac:dyDescent="0.25">
      <c r="A41" s="29">
        <f t="shared" si="0"/>
        <v>11.75</v>
      </c>
      <c r="B41" s="29">
        <f t="shared" si="3"/>
        <v>107.75</v>
      </c>
      <c r="C41" s="29">
        <f t="shared" si="4"/>
        <v>107.25</v>
      </c>
      <c r="E41" s="136" t="s">
        <v>31</v>
      </c>
      <c r="F41" s="136"/>
      <c r="H41" s="46" t="s">
        <v>35</v>
      </c>
      <c r="I41" s="114" t="s">
        <v>108</v>
      </c>
      <c r="J41" s="114"/>
      <c r="L41" s="3"/>
    </row>
    <row r="42" spans="1:12" ht="15" customHeight="1" x14ac:dyDescent="0.25">
      <c r="A42" s="29">
        <f t="shared" si="0"/>
        <v>11.875</v>
      </c>
      <c r="B42" s="29">
        <f t="shared" si="3"/>
        <v>108</v>
      </c>
      <c r="C42" s="29">
        <f t="shared" si="4"/>
        <v>107.5</v>
      </c>
      <c r="E42" s="47" t="s">
        <v>32</v>
      </c>
      <c r="F42" s="48">
        <v>0.125</v>
      </c>
      <c r="H42" s="46" t="s">
        <v>37</v>
      </c>
      <c r="I42" s="114" t="s">
        <v>109</v>
      </c>
      <c r="J42" s="114"/>
      <c r="L42" s="3"/>
    </row>
    <row r="43" spans="1:12" ht="15" customHeight="1" x14ac:dyDescent="0.25">
      <c r="A43" s="29">
        <f t="shared" si="0"/>
        <v>12</v>
      </c>
      <c r="B43" s="29">
        <f t="shared" si="3"/>
        <v>108.25</v>
      </c>
      <c r="C43" s="29">
        <f t="shared" si="4"/>
        <v>107.75</v>
      </c>
      <c r="E43" s="47" t="s">
        <v>33</v>
      </c>
      <c r="F43" s="48">
        <v>0.25</v>
      </c>
      <c r="H43" s="46" t="s">
        <v>38</v>
      </c>
      <c r="I43" s="115" t="s">
        <v>106</v>
      </c>
      <c r="J43" s="117"/>
      <c r="L43" s="3"/>
    </row>
    <row r="44" spans="1:12" ht="15" customHeight="1" x14ac:dyDescent="0.25">
      <c r="A44" s="29">
        <f t="shared" si="0"/>
        <v>12.125</v>
      </c>
      <c r="B44" s="29">
        <f t="shared" si="3"/>
        <v>108.5</v>
      </c>
      <c r="C44" s="29">
        <f t="shared" si="4"/>
        <v>108</v>
      </c>
      <c r="H44" s="46" t="s">
        <v>95</v>
      </c>
      <c r="I44" s="115" t="s">
        <v>107</v>
      </c>
      <c r="J44" s="117"/>
      <c r="L44" s="3"/>
    </row>
    <row r="45" spans="1:12" ht="15" customHeight="1" x14ac:dyDescent="0.25">
      <c r="A45" s="124" t="s">
        <v>24</v>
      </c>
      <c r="B45" s="124"/>
      <c r="C45" s="57">
        <v>99</v>
      </c>
      <c r="H45" s="46" t="s">
        <v>36</v>
      </c>
      <c r="I45" s="118" t="s">
        <v>40</v>
      </c>
      <c r="J45" s="120"/>
      <c r="L45" s="3"/>
    </row>
    <row r="46" spans="1:12" ht="15" customHeight="1" x14ac:dyDescent="0.25">
      <c r="A46" s="124" t="s">
        <v>25</v>
      </c>
      <c r="B46" s="124"/>
      <c r="C46" s="57">
        <v>103</v>
      </c>
      <c r="L46" s="3"/>
    </row>
    <row r="47" spans="1:12" ht="15" customHeight="1" x14ac:dyDescent="0.25">
      <c r="A47" s="1"/>
      <c r="B47" s="10"/>
      <c r="C47" s="10"/>
      <c r="E47" s="127" t="s">
        <v>27</v>
      </c>
      <c r="F47" s="127"/>
      <c r="G47" s="127"/>
      <c r="H47" s="127"/>
      <c r="I47" s="127"/>
      <c r="J47" s="127"/>
      <c r="L47" s="3"/>
    </row>
    <row r="48" spans="1:12" ht="15" customHeight="1" x14ac:dyDescent="0.25">
      <c r="A48" s="111" t="s">
        <v>211</v>
      </c>
      <c r="B48" s="112"/>
      <c r="C48" s="113"/>
      <c r="E48" s="108" t="s">
        <v>96</v>
      </c>
      <c r="F48" s="108"/>
      <c r="G48" s="108"/>
      <c r="H48" s="108"/>
      <c r="I48" s="108"/>
      <c r="J48" s="108"/>
      <c r="L48" s="3"/>
    </row>
    <row r="49" spans="1:15" ht="15" customHeight="1" x14ac:dyDescent="0.25">
      <c r="A49" s="128" t="s">
        <v>29</v>
      </c>
      <c r="B49" s="128"/>
      <c r="C49" s="45">
        <v>400</v>
      </c>
      <c r="E49" s="108"/>
      <c r="F49" s="108"/>
      <c r="G49" s="108"/>
      <c r="H49" s="108"/>
      <c r="I49" s="108"/>
      <c r="J49" s="108"/>
      <c r="L49" s="3"/>
    </row>
    <row r="50" spans="1:15" ht="15" customHeight="1" x14ac:dyDescent="0.25">
      <c r="A50" s="128" t="s">
        <v>212</v>
      </c>
      <c r="B50" s="128"/>
      <c r="C50" s="45">
        <v>795</v>
      </c>
      <c r="E50" s="108"/>
      <c r="F50" s="108"/>
      <c r="G50" s="108"/>
      <c r="H50" s="108"/>
      <c r="I50" s="108"/>
      <c r="J50" s="108"/>
      <c r="L50" s="3"/>
    </row>
    <row r="51" spans="1:15" ht="15" customHeight="1" x14ac:dyDescent="0.25">
      <c r="A51" s="128" t="s">
        <v>217</v>
      </c>
      <c r="B51" s="128"/>
      <c r="C51" s="45">
        <v>350</v>
      </c>
      <c r="E51" s="108"/>
      <c r="F51" s="108"/>
      <c r="G51" s="108"/>
      <c r="H51" s="108"/>
      <c r="I51" s="108"/>
      <c r="J51" s="108"/>
      <c r="L51" s="3"/>
    </row>
    <row r="52" spans="1:15" ht="15" customHeight="1" x14ac:dyDescent="0.25">
      <c r="A52" s="128" t="s">
        <v>11</v>
      </c>
      <c r="B52" s="128"/>
      <c r="C52" s="45">
        <v>75</v>
      </c>
      <c r="E52" s="108"/>
      <c r="F52" s="108"/>
      <c r="G52" s="108"/>
      <c r="H52" s="108"/>
      <c r="I52" s="108"/>
      <c r="J52" s="108"/>
      <c r="L52" s="3"/>
    </row>
    <row r="53" spans="1:15" ht="15" customHeight="1" x14ac:dyDescent="0.25">
      <c r="A53" s="95" t="s">
        <v>216</v>
      </c>
      <c r="B53" s="44"/>
      <c r="C53" s="1"/>
      <c r="E53" s="108"/>
      <c r="F53" s="108"/>
      <c r="G53" s="108"/>
      <c r="H53" s="108"/>
      <c r="I53" s="108"/>
      <c r="J53" s="108"/>
      <c r="L53" s="3"/>
    </row>
    <row r="54" spans="1:15" ht="15" customHeight="1" x14ac:dyDescent="0.25">
      <c r="A54" s="95" t="s">
        <v>41</v>
      </c>
      <c r="E54" s="108"/>
      <c r="F54" s="108"/>
      <c r="G54" s="108"/>
      <c r="H54" s="108"/>
      <c r="I54" s="108"/>
      <c r="J54" s="108"/>
      <c r="L54" s="3"/>
      <c r="N54" s="4"/>
      <c r="O54" s="4"/>
    </row>
    <row r="55" spans="1:15" ht="15" customHeight="1" x14ac:dyDescent="0.25">
      <c r="N55" s="4"/>
      <c r="O55" s="4"/>
    </row>
    <row r="56" spans="1:15" ht="15" customHeight="1" x14ac:dyDescent="0.25">
      <c r="N56" s="4"/>
      <c r="O56" s="4"/>
    </row>
    <row r="57" spans="1:15" ht="15" customHeight="1" x14ac:dyDescent="0.25">
      <c r="N57" s="4"/>
      <c r="O57" s="4"/>
    </row>
  </sheetData>
  <mergeCells count="38">
    <mergeCell ref="A52:B52"/>
    <mergeCell ref="E34:J34"/>
    <mergeCell ref="E40:F40"/>
    <mergeCell ref="I44:J44"/>
    <mergeCell ref="I45:J45"/>
    <mergeCell ref="A49:B49"/>
    <mergeCell ref="A50:B50"/>
    <mergeCell ref="I43:J43"/>
    <mergeCell ref="A51:B51"/>
    <mergeCell ref="A48:C48"/>
    <mergeCell ref="E41:F41"/>
    <mergeCell ref="E47:J47"/>
    <mergeCell ref="E48:J54"/>
    <mergeCell ref="A45:B45"/>
    <mergeCell ref="H35:J38"/>
    <mergeCell ref="A46:B46"/>
    <mergeCell ref="G31:H31"/>
    <mergeCell ref="E23:J23"/>
    <mergeCell ref="G24:H24"/>
    <mergeCell ref="G25:H25"/>
    <mergeCell ref="G26:H26"/>
    <mergeCell ref="G27:H27"/>
    <mergeCell ref="H40:J40"/>
    <mergeCell ref="I41:J41"/>
    <mergeCell ref="I42:J42"/>
    <mergeCell ref="A2:E2"/>
    <mergeCell ref="A8:J8"/>
    <mergeCell ref="E10:J10"/>
    <mergeCell ref="E17:J17"/>
    <mergeCell ref="A6:J6"/>
    <mergeCell ref="G28:H28"/>
    <mergeCell ref="E25:E27"/>
    <mergeCell ref="E28:E29"/>
    <mergeCell ref="E30:E32"/>
    <mergeCell ref="E35:G38"/>
    <mergeCell ref="G29:H29"/>
    <mergeCell ref="G30:H30"/>
    <mergeCell ref="G32:H32"/>
  </mergeCells>
  <phoneticPr fontId="12" type="noConversion"/>
  <hyperlinks>
    <hyperlink ref="I41" r:id="rId1" xr:uid="{29DEDD72-EBF7-44CB-AF54-4E850BFB783F}"/>
    <hyperlink ref="I42" r:id="rId2" xr:uid="{4402292D-A298-472D-8355-5F70C8D8B6C1}"/>
    <hyperlink ref="I44" r:id="rId3" xr:uid="{19FD2FC8-9A94-4EBF-8237-E457F866499E}"/>
    <hyperlink ref="I43" r:id="rId4" xr:uid="{2DEE8187-CCFE-4F3C-A146-4FB4C6D95D7B}"/>
  </hyperlinks>
  <printOptions horizontalCentered="1" verticalCentered="1"/>
  <pageMargins left="0.25" right="0.25" top="0.25" bottom="0.25" header="0.3" footer="0.3"/>
  <pageSetup scale="71"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Page</vt:lpstr>
      <vt:lpstr>First Lien Mortgages</vt:lpstr>
      <vt:lpstr>Heloans</vt:lpstr>
      <vt:lpstr>'Cover Page'!Print_Area</vt:lpstr>
      <vt:lpstr>'First Lien Mortgages'!Print_Area</vt:lpstr>
      <vt:lpstr>Heloans!Print_Area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 Walker</dc:creator>
  <cp:lastModifiedBy>Chris Teague</cp:lastModifiedBy>
  <cp:lastPrinted>2025-06-17T22:06:29Z</cp:lastPrinted>
  <dcterms:created xsi:type="dcterms:W3CDTF">2019-09-06T19:46:32Z</dcterms:created>
  <dcterms:modified xsi:type="dcterms:W3CDTF">2025-08-01T14:14:37Z</dcterms:modified>
</cp:coreProperties>
</file>